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chsoil.sharepoint.com/sites/TM_DE01_Abteilung_IR/Shared Documents/investorrelations/Geschäftsbericht/GB 2021/Factsheet/"/>
    </mc:Choice>
  </mc:AlternateContent>
  <xr:revisionPtr revIDLastSave="0" documentId="8_{F894025E-B41B-4217-8E7D-FCAB9DCB686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FPSE - Factsheet" sheetId="17" r:id="rId1"/>
    <sheet name="Income Statement" sheetId="10" r:id="rId2"/>
    <sheet name="Sales Revenues by Region" sheetId="11" r:id="rId3"/>
    <sheet name="Segments" sheetId="13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1">'Income Statement'!$A$1:$Z$31</definedName>
    <definedName name="_xlnm.Print_Area" localSheetId="2">'Sales Revenues by Region'!$A$1:$K$63</definedName>
    <definedName name="_xlnm.Print_Area" localSheetId="3">Segments!$A$1:$K$92</definedName>
    <definedName name="SAPFuncF4Help" localSheetId="0">SAPF4Help()</definedName>
    <definedName name="SAPFuncF4Help" localSheetId="1">SAPF4Help()</definedName>
    <definedName name="SAPFuncF4Help" localSheetId="2">SAPF4Help()</definedName>
    <definedName name="SAPFuncF4Help" localSheetId="3">SAPF4Help()</definedName>
    <definedName name="SAPFuncF4Help">SAPF4Help()</definedName>
    <definedName name="SAPFuncF4HelpHier" localSheetId="0">SAPF4HelpHier()</definedName>
    <definedName name="SAPFuncF4HelpHier" localSheetId="1">SAPF4HelpHier()</definedName>
    <definedName name="SAPFuncF4HelpHier" localSheetId="2">SAPF4HelpHier()</definedName>
    <definedName name="SAPFuncF4HelpHier" localSheetId="3">SAPF4HelpHier()</definedName>
    <definedName name="SAPFuncF4HelpHier">SAPF4HelpHier()</definedName>
    <definedName name="SAPRangeKEYFIG_Tabelle1_Tabelle1D1" localSheetId="0">#REF!</definedName>
    <definedName name="SAPRangeKEYFIG_Tabelle1_Tabelle1D1" localSheetId="1">#REF!</definedName>
    <definedName name="SAPRangeKEYFIG_Tabelle1_Tabelle1D1" localSheetId="2">#REF!</definedName>
    <definedName name="SAPRangeKEYFIG_Tabelle1_Tabelle1D1" localSheetId="3">#REF!</definedName>
    <definedName name="SAPRangeKEYFIG_Tabelle1_Tabelle1D1">#REF!</definedName>
    <definedName name="SAPRangeKEYFIG_Tabelle2_Tabelle2D2">[1]DATA!$B$9</definedName>
    <definedName name="SAPRangeKEYFIG_Tabelle5_Tabelle5D1">[2]DATA!$B$13</definedName>
    <definedName name="SAPRangePOPER_Tabelle1_Tabelle1D1" localSheetId="0">#REF!</definedName>
    <definedName name="SAPRangePOPER_Tabelle1_Tabelle1D1" localSheetId="1">#REF!</definedName>
    <definedName name="SAPRangePOPER_Tabelle1_Tabelle1D1" localSheetId="2">#REF!</definedName>
    <definedName name="SAPRangePOPER_Tabelle1_Tabelle1D1" localSheetId="3">#REF!</definedName>
    <definedName name="SAPRangePOPER_Tabelle1_Tabelle1D1">#REF!</definedName>
    <definedName name="SAPRangePOPER_Tabelle2_Tabelle2D2">[1]DATA!$B$13:$I$13</definedName>
    <definedName name="SAPRangePOPER_Tabelle5_Tabelle5D1">[2]DATA!$C$17:$F$17</definedName>
    <definedName name="SAPRangeRBUNIT_Tabelle2_Tabelle2D2">[3]DATA!$B$15:$K$15</definedName>
    <definedName name="SAPRangeRCONGR_Tabelle1_Tabelle1D1" localSheetId="0">#REF!</definedName>
    <definedName name="SAPRangeRCONGR_Tabelle1_Tabelle1D1" localSheetId="1">#REF!</definedName>
    <definedName name="SAPRangeRCONGR_Tabelle1_Tabelle1D1" localSheetId="2">#REF!</definedName>
    <definedName name="SAPRangeRCONGR_Tabelle1_Tabelle1D1" localSheetId="3">#REF!</definedName>
    <definedName name="SAPRangeRCONGR_Tabelle1_Tabelle1D1">#REF!</definedName>
    <definedName name="SAPRangeRCONGR_Tabelle2_Tabelle2D2">[1]DATA!$B$14:$I$14</definedName>
    <definedName name="SAPRangeRCONGR_Tabelle5_Tabelle5D1">[2]DATA!$B$11</definedName>
    <definedName name="SAPRangeRDIMEN_Tabelle1_Tabelle1D1" localSheetId="0">#REF!</definedName>
    <definedName name="SAPRangeRDIMEN_Tabelle1_Tabelle1D1" localSheetId="1">#REF!</definedName>
    <definedName name="SAPRangeRDIMEN_Tabelle1_Tabelle1D1" localSheetId="2">#REF!</definedName>
    <definedName name="SAPRangeRDIMEN_Tabelle1_Tabelle1D1" localSheetId="3">#REF!</definedName>
    <definedName name="SAPRangeRDIMEN_Tabelle1_Tabelle1D1">#REF!</definedName>
    <definedName name="SAPRangeRDIMEN_Tabelle2_Tabelle2D2">[1]DATA!$B$6</definedName>
    <definedName name="SAPRangeRDIMEN_Tabelle5_Tabelle5D1">[2]DATA!$B$8</definedName>
    <definedName name="SAPRangeREFRYEAR_Tabelle2_Tabelle2D2">[3]DATA!$B$12:$K$12</definedName>
    <definedName name="SAPRangeRITCLG_Tabelle1_Tabelle1D1" localSheetId="0">#REF!</definedName>
    <definedName name="SAPRangeRITCLG_Tabelle1_Tabelle1D1" localSheetId="1">#REF!</definedName>
    <definedName name="SAPRangeRITCLG_Tabelle1_Tabelle1D1" localSheetId="2">#REF!</definedName>
    <definedName name="SAPRangeRITCLG_Tabelle1_Tabelle1D1" localSheetId="3">#REF!</definedName>
    <definedName name="SAPRangeRITCLG_Tabelle1_Tabelle1D1">#REF!</definedName>
    <definedName name="SAPRangeRITCLG_Tabelle2_Tabelle2D2">[1]DATA!$B$8</definedName>
    <definedName name="SAPRangeRITCLG_Tabelle5_Tabelle5D1">[2]DATA!$B$10</definedName>
    <definedName name="SAPRangeRITEM_Tabelle1_Tabelle1D1" localSheetId="0">#REF!</definedName>
    <definedName name="SAPRangeRITEM_Tabelle1_Tabelle1D1" localSheetId="1">#REF!</definedName>
    <definedName name="SAPRangeRITEM_Tabelle1_Tabelle1D1" localSheetId="2">#REF!</definedName>
    <definedName name="SAPRangeRITEM_Tabelle1_Tabelle1D1" localSheetId="3">#REF!</definedName>
    <definedName name="SAPRangeRITEM_Tabelle1_Tabelle1D1">#REF!</definedName>
    <definedName name="SAPRangeRITEM_Tabelle2_Tabelle2D2">[1]DATA!$A$15:$A$19</definedName>
    <definedName name="SAPRangeRITEM_Tabelle5_Tabelle5D1">[2]DATA!$A$21:$A$120</definedName>
    <definedName name="SAPRangeRLDNR_Tabelle1_Tabelle1D1" localSheetId="0">#REF!</definedName>
    <definedName name="SAPRangeRLDNR_Tabelle1_Tabelle1D1" localSheetId="1">#REF!</definedName>
    <definedName name="SAPRangeRLDNR_Tabelle1_Tabelle1D1" localSheetId="2">#REF!</definedName>
    <definedName name="SAPRangeRLDNR_Tabelle1_Tabelle1D1" localSheetId="3">#REF!</definedName>
    <definedName name="SAPRangeRLDNR_Tabelle1_Tabelle1D1">#REF!</definedName>
    <definedName name="SAPRangeRLDNR_Tabelle2_Tabelle2D2">[1]DATA!$B$10</definedName>
    <definedName name="SAPRangeRLDNR_Tabelle5_Tabelle5D1">[2]DATA!$B$9</definedName>
    <definedName name="SAPRangeRVERS_Tabelle1_Tabelle1D1" localSheetId="0">#REF!</definedName>
    <definedName name="SAPRangeRVERS_Tabelle1_Tabelle1D1" localSheetId="1">#REF!</definedName>
    <definedName name="SAPRangeRVERS_Tabelle1_Tabelle1D1" localSheetId="2">#REF!</definedName>
    <definedName name="SAPRangeRVERS_Tabelle1_Tabelle1D1" localSheetId="3">#REF!</definedName>
    <definedName name="SAPRangeRVERS_Tabelle1_Tabelle1D1">#REF!</definedName>
    <definedName name="SAPRangeRVERS_Tabelle2_Tabelle2D2">[1]DATA!$B$7</definedName>
    <definedName name="SAPRangeRVERS_Tabelle5_Tabelle5D1">[2]DATA!$C$18:$F$18</definedName>
    <definedName name="SAPRangeRYEAR_Tabelle1_Tabelle1D1" localSheetId="0">#REF!</definedName>
    <definedName name="SAPRangeRYEAR_Tabelle1_Tabelle1D1" localSheetId="1">#REF!</definedName>
    <definedName name="SAPRangeRYEAR_Tabelle1_Tabelle1D1" localSheetId="2">#REF!</definedName>
    <definedName name="SAPRangeRYEAR_Tabelle1_Tabelle1D1" localSheetId="3">#REF!</definedName>
    <definedName name="SAPRangeRYEAR_Tabelle1_Tabelle1D1">#REF!</definedName>
    <definedName name="SAPRangeRYEAR_Tabelle2_Tabelle2D2">[1]DATA!$B$12:$I$12</definedName>
    <definedName name="SAPRangeRYEAR_Tabelle5_Tabelle5D1">[2]DATA!$C$16:$F$16</definedName>
    <definedName name="SAPRangeSUBIT_Tabelle5_Tabelle5D1">[2]DATA!$B$21:$B$120</definedName>
    <definedName name="SAPTrigger_Tabelle1_Tabelle1D1">[4]sapactivexlhiddensheet!$A$39</definedName>
    <definedName name="SAPTrigger_Tabelle2_Tabelle2D2">[1]sapactivexlhiddensheet!$A$39</definedName>
    <definedName name="SAPTrigger_Tabelle5_Tabelle5D1">[2]sapactivexlhiddensheet!$A$39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5" i="13" l="1"/>
  <c r="D75" i="13"/>
  <c r="E75" i="13"/>
  <c r="F75" i="13"/>
  <c r="G75" i="13"/>
  <c r="H75" i="13"/>
  <c r="I75" i="13"/>
  <c r="B75" i="13"/>
  <c r="D74" i="13"/>
  <c r="E74" i="13"/>
  <c r="F74" i="13"/>
  <c r="G74" i="13"/>
  <c r="H74" i="13"/>
  <c r="I74" i="13"/>
  <c r="C73" i="13"/>
  <c r="B73" i="13"/>
  <c r="C71" i="13"/>
  <c r="D71" i="13"/>
  <c r="E71" i="13"/>
  <c r="F71" i="13"/>
  <c r="G71" i="13"/>
  <c r="H71" i="13"/>
  <c r="I71" i="13"/>
  <c r="B71" i="13"/>
  <c r="C70" i="13"/>
  <c r="D70" i="13"/>
  <c r="E70" i="13"/>
  <c r="F70" i="13"/>
  <c r="G70" i="13"/>
  <c r="H70" i="13"/>
  <c r="I70" i="13"/>
  <c r="B70" i="13"/>
  <c r="C76" i="13"/>
  <c r="D76" i="13"/>
  <c r="E76" i="13"/>
  <c r="F76" i="13"/>
  <c r="G76" i="13"/>
  <c r="H76" i="13"/>
  <c r="I76" i="13"/>
  <c r="J76" i="13"/>
  <c r="K76" i="13"/>
  <c r="K62" i="13"/>
  <c r="K60" i="13"/>
  <c r="G60" i="13"/>
  <c r="B76" i="13"/>
  <c r="J62" i="13"/>
  <c r="J60" i="13"/>
  <c r="F60" i="13"/>
  <c r="E60" i="13"/>
  <c r="D60" i="13"/>
  <c r="C60" i="13"/>
  <c r="B60" i="13"/>
  <c r="D72" i="13" l="1"/>
  <c r="B72" i="13"/>
  <c r="C72" i="13"/>
  <c r="F72" i="13"/>
  <c r="E72" i="13"/>
  <c r="G72" i="13"/>
  <c r="K88" i="13" l="1"/>
  <c r="K87" i="13"/>
  <c r="K75" i="13" s="1"/>
  <c r="K85" i="13"/>
  <c r="K73" i="13" s="1"/>
  <c r="K83" i="13"/>
  <c r="K82" i="13"/>
  <c r="K70" i="13" s="1"/>
  <c r="G84" i="13"/>
  <c r="E84" i="13"/>
  <c r="C86" i="13"/>
  <c r="C84" i="13"/>
  <c r="K86" i="13" l="1"/>
  <c r="K74" i="13" s="1"/>
  <c r="C74" i="13"/>
  <c r="K84" i="13"/>
  <c r="K71" i="13"/>
  <c r="K72" i="13" s="1"/>
  <c r="J88" i="13" l="1"/>
  <c r="J87" i="13"/>
  <c r="J75" i="13" s="1"/>
  <c r="B86" i="13"/>
  <c r="B74" i="13" s="1"/>
  <c r="J85" i="13"/>
  <c r="J73" i="13" s="1"/>
  <c r="J83" i="13"/>
  <c r="J71" i="13" s="1"/>
  <c r="F84" i="13"/>
  <c r="D84" i="13"/>
  <c r="B84" i="13"/>
  <c r="J82" i="13"/>
  <c r="J70" i="13" s="1"/>
  <c r="J72" i="13" l="1"/>
  <c r="J84" i="13"/>
  <c r="J86" i="13"/>
  <c r="J74" i="13" s="1"/>
  <c r="U28" i="10" l="1"/>
  <c r="U27" i="10"/>
  <c r="X24" i="10"/>
  <c r="U24" i="10"/>
  <c r="U23" i="10"/>
  <c r="X20" i="10"/>
  <c r="U20" i="10"/>
  <c r="X19" i="10"/>
  <c r="U19" i="10"/>
  <c r="X18" i="10"/>
  <c r="U18" i="10"/>
  <c r="X17" i="10"/>
  <c r="U17" i="10"/>
  <c r="X16" i="10"/>
  <c r="U16" i="10"/>
  <c r="X15" i="10"/>
  <c r="U15" i="10"/>
  <c r="X14" i="10"/>
  <c r="U14" i="10"/>
  <c r="X13" i="10"/>
  <c r="U13" i="10"/>
  <c r="X12" i="10"/>
  <c r="U12" i="10"/>
  <c r="X11" i="10"/>
  <c r="U11" i="10"/>
  <c r="X10" i="10"/>
  <c r="U10" i="10"/>
  <c r="X9" i="10"/>
  <c r="U9" i="10"/>
  <c r="X8" i="10"/>
  <c r="U8" i="10"/>
  <c r="X7" i="10"/>
  <c r="U7" i="10"/>
</calcChain>
</file>

<file path=xl/sharedStrings.xml><?xml version="1.0" encoding="utf-8"?>
<sst xmlns="http://schemas.openxmlformats.org/spreadsheetml/2006/main" count="410" uniqueCount="75">
  <si>
    <t>FUCHS PETROLUB SE</t>
  </si>
  <si>
    <t>Income Statement</t>
  </si>
  <si>
    <t>in € million</t>
  </si>
  <si>
    <t>FY 2017</t>
  </si>
  <si>
    <t>Q4 2017</t>
  </si>
  <si>
    <t>Q1-3 2017</t>
  </si>
  <si>
    <t>H1 2017</t>
  </si>
  <si>
    <t>Q3 2017</t>
  </si>
  <si>
    <t>Q2 2017</t>
  </si>
  <si>
    <t>Q1 2017</t>
  </si>
  <si>
    <t>Sales revenues</t>
  </si>
  <si>
    <t xml:space="preserve"> </t>
  </si>
  <si>
    <t>Cost of sales</t>
  </si>
  <si>
    <t>Gross profit</t>
  </si>
  <si>
    <t xml:space="preserve">Selling and distribution expenses </t>
  </si>
  <si>
    <t>Administrative expenses</t>
  </si>
  <si>
    <t xml:space="preserve">Research and development expenses </t>
  </si>
  <si>
    <t>Other operating income and expenses</t>
  </si>
  <si>
    <t>EBIT before income from companies consolidated at equity</t>
  </si>
  <si>
    <t>Income from companies consolidated at equity</t>
  </si>
  <si>
    <t>Earnings before interest and tax (EBIT)</t>
  </si>
  <si>
    <t>Financial result</t>
  </si>
  <si>
    <t>Earnings before tax (EBT)</t>
  </si>
  <si>
    <t>Income taxes</t>
  </si>
  <si>
    <t>Earnings after tax</t>
  </si>
  <si>
    <t>Thereof</t>
  </si>
  <si>
    <t>Non-controlling interests</t>
  </si>
  <si>
    <t>Profit attributable to shareholders of FUCHS PETROLUB SE</t>
  </si>
  <si>
    <r>
      <t xml:space="preserve">Earnings per share in € </t>
    </r>
    <r>
      <rPr>
        <b/>
        <vertAlign val="superscript"/>
        <sz val="11"/>
        <rFont val="Arial"/>
        <family val="2"/>
      </rPr>
      <t>1</t>
    </r>
  </si>
  <si>
    <t>Ordinary share</t>
  </si>
  <si>
    <t>0.95</t>
  </si>
  <si>
    <t xml:space="preserve">Preference share </t>
  </si>
  <si>
    <t>0.96</t>
  </si>
  <si>
    <t>Development of Sales Revenues by Region</t>
  </si>
  <si>
    <t>Total Growth</t>
  </si>
  <si>
    <t>Organic Growth</t>
  </si>
  <si>
    <t>External Growth</t>
  </si>
  <si>
    <t>Exchange rate effects</t>
  </si>
  <si>
    <t>North and South America</t>
  </si>
  <si>
    <t>Consolidation</t>
  </si>
  <si>
    <t>-</t>
  </si>
  <si>
    <t>Total</t>
  </si>
  <si>
    <t>Segments</t>
  </si>
  <si>
    <t>NORTH AND SOUTH AMERICA</t>
  </si>
  <si>
    <t>HOLDING / CONSOLIDATION</t>
  </si>
  <si>
    <t>FUCHS GROUP</t>
  </si>
  <si>
    <t>Sales revenues by company location</t>
  </si>
  <si>
    <t>in % of sales</t>
  </si>
  <si>
    <t>Segment earnings (EBIT)</t>
  </si>
  <si>
    <t>Investments in non-current assets</t>
  </si>
  <si>
    <t>* Incl. trainees</t>
  </si>
  <si>
    <t>EMEA</t>
  </si>
  <si>
    <t>Asia-Pacific</t>
  </si>
  <si>
    <t>ASIA-PACIFIC</t>
  </si>
  <si>
    <t>Employees as at March 31*</t>
  </si>
  <si>
    <t>Q1 2020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</si>
  <si>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Basic and diluted in both cases. </t>
    </r>
  </si>
  <si>
    <t>Q4 2020</t>
  </si>
  <si>
    <t>Q1-Q3 2020</t>
  </si>
  <si>
    <t>Q3 2020</t>
  </si>
  <si>
    <t>H1 2020</t>
  </si>
  <si>
    <t>Q2 2020</t>
  </si>
  <si>
    <t>FY 2020</t>
  </si>
  <si>
    <t>Q1 2021</t>
  </si>
  <si>
    <t>H1 2021</t>
  </si>
  <si>
    <t>Q2 2021</t>
  </si>
  <si>
    <t>Employees as at June 30*</t>
  </si>
  <si>
    <t>Q3 2021</t>
  </si>
  <si>
    <t>Employees as at September 30*</t>
  </si>
  <si>
    <t>Q1-Q3 2021</t>
  </si>
  <si>
    <t>Q4 2021</t>
  </si>
  <si>
    <t>FY 2021</t>
  </si>
  <si>
    <t>Q1-Q4 2021</t>
  </si>
  <si>
    <t>Q4  2021</t>
  </si>
  <si>
    <t>Employees as at December 31*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</si>
</sst>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0.0%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vertAlign val="superscript"/>
      <sz val="11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theme="0"/>
      </left>
      <right style="thick">
        <color theme="0"/>
      </right>
      <top/>
      <bottom style="thin">
        <color indexed="8"/>
      </bottom>
      <diagonal/>
    </border>
    <border>
      <left style="thick">
        <color theme="0"/>
      </left>
      <right style="thick">
        <color theme="0"/>
      </right>
      <top style="thin">
        <color indexed="8"/>
      </top>
      <bottom style="thin">
        <color indexed="8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 style="thin">
        <color indexed="8"/>
      </top>
      <bottom style="medium">
        <color indexed="8"/>
      </bottom>
      <diagonal/>
    </border>
    <border>
      <left style="thick">
        <color theme="0"/>
      </left>
      <right/>
      <top/>
      <bottom style="thin">
        <color indexed="8"/>
      </bottom>
      <diagonal/>
    </border>
    <border>
      <left/>
      <right style="thick">
        <color theme="0"/>
      </right>
      <top/>
      <bottom style="thin">
        <color indexed="8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/>
      <right style="thick">
        <color theme="0"/>
      </right>
      <top/>
      <bottom style="thin">
        <color indexed="64"/>
      </bottom>
      <diagonal/>
    </border>
    <border>
      <left/>
      <right style="thick">
        <color theme="0"/>
      </right>
      <top style="thin">
        <color indexed="64"/>
      </top>
      <bottom style="medium">
        <color theme="1"/>
      </bottom>
      <diagonal/>
    </border>
    <border>
      <left style="thick">
        <color theme="0"/>
      </left>
      <right/>
      <top/>
      <bottom style="medium">
        <color theme="1"/>
      </bottom>
      <diagonal/>
    </border>
    <border>
      <left style="thin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n">
        <color indexed="8"/>
      </top>
      <bottom style="thin">
        <color indexed="64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 style="thin">
        <color indexed="8"/>
      </top>
      <bottom style="thin">
        <color indexed="8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indexed="8"/>
      </bottom>
      <diagonal/>
    </border>
    <border>
      <left style="medium">
        <color theme="3"/>
      </left>
      <right/>
      <top style="medium">
        <color theme="3"/>
      </top>
      <bottom style="thin">
        <color indexed="8"/>
      </bottom>
      <diagonal/>
    </border>
    <border>
      <left/>
      <right style="medium">
        <color theme="3"/>
      </right>
      <top style="medium">
        <color theme="3"/>
      </top>
      <bottom style="thin">
        <color indexed="8"/>
      </bottom>
      <diagonal/>
    </border>
    <border>
      <left style="medium">
        <color theme="3"/>
      </left>
      <right style="medium">
        <color theme="3"/>
      </right>
      <top style="thin">
        <color indexed="8"/>
      </top>
      <bottom style="thin">
        <color indexed="8"/>
      </bottom>
      <diagonal/>
    </border>
    <border>
      <left style="medium">
        <color theme="3"/>
      </left>
      <right style="thick">
        <color theme="0"/>
      </right>
      <top style="thin">
        <color indexed="8"/>
      </top>
      <bottom style="thin">
        <color indexed="8"/>
      </bottom>
      <diagonal/>
    </border>
    <border>
      <left style="thick">
        <color theme="0"/>
      </left>
      <right style="medium">
        <color theme="3"/>
      </right>
      <top style="thin">
        <color indexed="8"/>
      </top>
      <bottom style="thin">
        <color indexed="8"/>
      </bottom>
      <diagonal/>
    </border>
    <border>
      <left style="medium">
        <color theme="3"/>
      </left>
      <right style="thick">
        <color theme="0"/>
      </right>
      <top style="thin">
        <color indexed="8"/>
      </top>
      <bottom style="thin">
        <color indexed="64"/>
      </bottom>
      <diagonal/>
    </border>
    <border>
      <left style="medium">
        <color theme="3"/>
      </left>
      <right style="thick">
        <color theme="0"/>
      </right>
      <top/>
      <bottom style="thin">
        <color indexed="8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thick">
        <color theme="0"/>
      </right>
      <top/>
      <bottom style="medium">
        <color theme="3"/>
      </bottom>
      <diagonal/>
    </border>
    <border>
      <left style="thick">
        <color theme="0"/>
      </left>
      <right style="medium">
        <color theme="3"/>
      </right>
      <top style="thin">
        <color indexed="8"/>
      </top>
      <bottom style="medium">
        <color theme="3"/>
      </bottom>
      <diagonal/>
    </border>
    <border>
      <left style="medium">
        <color theme="3"/>
      </left>
      <right/>
      <top/>
      <bottom style="thin">
        <color indexed="8"/>
      </bottom>
      <diagonal/>
    </border>
  </borders>
  <cellStyleXfs count="16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" borderId="0" applyNumberFormat="0" applyFont="0" applyBorder="0" applyAlignment="0" applyProtection="0"/>
    <xf numFmtId="0" fontId="5" fillId="3" borderId="0" applyNumberFormat="0" applyFont="0" applyBorder="0" applyAlignment="0" applyProtection="0"/>
    <xf numFmtId="0" fontId="5" fillId="4" borderId="0" applyNumberFormat="0" applyFont="0" applyBorder="0" applyAlignment="0" applyProtection="0"/>
    <xf numFmtId="0" fontId="5" fillId="0" borderId="0" applyNumberFormat="0" applyFont="0" applyFill="0" applyBorder="0" applyAlignment="0" applyProtection="0"/>
    <xf numFmtId="0" fontId="5" fillId="4" borderId="0" applyNumberFormat="0" applyFont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Border="0" applyAlignment="0" applyProtection="0"/>
    <xf numFmtId="0" fontId="5" fillId="0" borderId="0"/>
    <xf numFmtId="0" fontId="5" fillId="0" borderId="0"/>
    <xf numFmtId="0" fontId="1" fillId="0" borderId="0"/>
    <xf numFmtId="0" fontId="2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210">
    <xf numFmtId="0" fontId="0" fillId="0" borderId="0" xfId="0"/>
    <xf numFmtId="0" fontId="4" fillId="5" borderId="0" xfId="0" applyFont="1" applyFill="1" applyBorder="1"/>
    <xf numFmtId="0" fontId="5" fillId="5" borderId="0" xfId="0" applyFont="1" applyFill="1" applyBorder="1"/>
    <xf numFmtId="0" fontId="7" fillId="5" borderId="0" xfId="0" applyFont="1" applyFill="1" applyBorder="1"/>
    <xf numFmtId="0" fontId="5" fillId="5" borderId="0" xfId="0" applyFont="1" applyFill="1" applyBorder="1" applyAlignment="1">
      <alignment horizontal="right"/>
    </xf>
    <xf numFmtId="0" fontId="8" fillId="5" borderId="0" xfId="0" applyFont="1" applyFill="1" applyBorder="1" applyAlignment="1">
      <alignment horizontal="right"/>
    </xf>
    <xf numFmtId="0" fontId="9" fillId="5" borderId="1" xfId="0" applyFont="1" applyFill="1" applyBorder="1"/>
    <xf numFmtId="0" fontId="9" fillId="5" borderId="1" xfId="0" applyFont="1" applyFill="1" applyBorder="1" applyAlignment="1">
      <alignment horizontal="right"/>
    </xf>
    <xf numFmtId="3" fontId="9" fillId="5" borderId="1" xfId="0" applyNumberFormat="1" applyFont="1" applyFill="1" applyBorder="1"/>
    <xf numFmtId="0" fontId="9" fillId="5" borderId="0" xfId="0" applyFont="1" applyFill="1" applyBorder="1"/>
    <xf numFmtId="0" fontId="9" fillId="5" borderId="2" xfId="0" applyFont="1" applyFill="1" applyBorder="1"/>
    <xf numFmtId="0" fontId="9" fillId="5" borderId="2" xfId="0" quotePrefix="1" applyFont="1" applyFill="1" applyBorder="1" applyAlignment="1">
      <alignment horizontal="right"/>
    </xf>
    <xf numFmtId="165" fontId="9" fillId="5" borderId="2" xfId="0" applyNumberFormat="1" applyFont="1" applyFill="1" applyBorder="1"/>
    <xf numFmtId="0" fontId="7" fillId="5" borderId="1" xfId="0" applyFont="1" applyFill="1" applyBorder="1"/>
    <xf numFmtId="0" fontId="7" fillId="5" borderId="1" xfId="0" quotePrefix="1" applyFont="1" applyFill="1" applyBorder="1" applyAlignment="1">
      <alignment horizontal="right"/>
    </xf>
    <xf numFmtId="165" fontId="7" fillId="5" borderId="1" xfId="0" applyNumberFormat="1" applyFont="1" applyFill="1" applyBorder="1"/>
    <xf numFmtId="0" fontId="8" fillId="5" borderId="0" xfId="0" applyFont="1" applyFill="1" applyBorder="1"/>
    <xf numFmtId="165" fontId="9" fillId="5" borderId="0" xfId="0" applyNumberFormat="1" applyFont="1" applyFill="1" applyBorder="1"/>
    <xf numFmtId="0" fontId="9" fillId="5" borderId="1" xfId="0" quotePrefix="1" applyFont="1" applyFill="1" applyBorder="1" applyAlignment="1">
      <alignment horizontal="right"/>
    </xf>
    <xf numFmtId="165" fontId="9" fillId="5" borderId="1" xfId="0" applyNumberFormat="1" applyFont="1" applyFill="1" applyBorder="1"/>
    <xf numFmtId="0" fontId="7" fillId="5" borderId="2" xfId="0" applyFont="1" applyFill="1" applyBorder="1"/>
    <xf numFmtId="0" fontId="9" fillId="5" borderId="2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11" fillId="5" borderId="0" xfId="0" applyFont="1" applyFill="1" applyBorder="1"/>
    <xf numFmtId="0" fontId="11" fillId="5" borderId="0" xfId="0" applyFont="1" applyFill="1" applyBorder="1" applyAlignment="1">
      <alignment horizontal="right"/>
    </xf>
    <xf numFmtId="49" fontId="7" fillId="5" borderId="0" xfId="0" applyNumberFormat="1" applyFont="1" applyFill="1" applyBorder="1"/>
    <xf numFmtId="49" fontId="7" fillId="5" borderId="1" xfId="0" applyNumberFormat="1" applyFont="1" applyFill="1" applyBorder="1" applyAlignment="1">
      <alignment horizontal="left"/>
    </xf>
    <xf numFmtId="165" fontId="7" fillId="5" borderId="3" xfId="0" applyNumberFormat="1" applyFont="1" applyFill="1" applyBorder="1"/>
    <xf numFmtId="165" fontId="9" fillId="5" borderId="5" xfId="0" applyNumberFormat="1" applyFont="1" applyFill="1" applyBorder="1"/>
    <xf numFmtId="165" fontId="7" fillId="5" borderId="5" xfId="0" applyNumberFormat="1" applyFont="1" applyFill="1" applyBorder="1"/>
    <xf numFmtId="0" fontId="7" fillId="5" borderId="8" xfId="0" applyFont="1" applyFill="1" applyBorder="1"/>
    <xf numFmtId="0" fontId="9" fillId="5" borderId="8" xfId="0" applyFont="1" applyFill="1" applyBorder="1"/>
    <xf numFmtId="0" fontId="9" fillId="5" borderId="8" xfId="0" applyFont="1" applyFill="1" applyBorder="1" applyAlignment="1">
      <alignment horizontal="right"/>
    </xf>
    <xf numFmtId="165" fontId="9" fillId="5" borderId="8" xfId="0" applyNumberFormat="1" applyFont="1" applyFill="1" applyBorder="1"/>
    <xf numFmtId="0" fontId="9" fillId="5" borderId="9" xfId="0" applyFont="1" applyFill="1" applyBorder="1"/>
    <xf numFmtId="0" fontId="9" fillId="5" borderId="9" xfId="0" applyFont="1" applyFill="1" applyBorder="1" applyAlignment="1">
      <alignment horizontal="right"/>
    </xf>
    <xf numFmtId="165" fontId="9" fillId="5" borderId="9" xfId="0" applyNumberFormat="1" applyFont="1" applyFill="1" applyBorder="1"/>
    <xf numFmtId="4" fontId="7" fillId="5" borderId="10" xfId="0" applyNumberFormat="1" applyFont="1" applyFill="1" applyBorder="1"/>
    <xf numFmtId="4" fontId="9" fillId="5" borderId="11" xfId="0" applyNumberFormat="1" applyFont="1" applyFill="1" applyBorder="1"/>
    <xf numFmtId="4" fontId="9" fillId="5" borderId="5" xfId="0" applyNumberFormat="1" applyFont="1" applyFill="1" applyBorder="1"/>
    <xf numFmtId="165" fontId="7" fillId="6" borderId="3" xfId="0" applyNumberFormat="1" applyFont="1" applyFill="1" applyBorder="1"/>
    <xf numFmtId="165" fontId="7" fillId="6" borderId="5" xfId="0" applyNumberFormat="1" applyFont="1" applyFill="1" applyBorder="1"/>
    <xf numFmtId="165" fontId="9" fillId="6" borderId="5" xfId="0" applyNumberFormat="1" applyFont="1" applyFill="1" applyBorder="1"/>
    <xf numFmtId="4" fontId="7" fillId="6" borderId="10" xfId="0" applyNumberFormat="1" applyFont="1" applyFill="1" applyBorder="1"/>
    <xf numFmtId="0" fontId="9" fillId="5" borderId="2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49" fontId="7" fillId="5" borderId="12" xfId="0" applyNumberFormat="1" applyFont="1" applyFill="1" applyBorder="1" applyAlignment="1">
      <alignment horizontal="left"/>
    </xf>
    <xf numFmtId="49" fontId="7" fillId="5" borderId="0" xfId="0" applyNumberFormat="1" applyFont="1" applyFill="1" applyBorder="1" applyAlignment="1">
      <alignment horizontal="left"/>
    </xf>
    <xf numFmtId="0" fontId="7" fillId="5" borderId="17" xfId="0" applyFont="1" applyFill="1" applyBorder="1" applyAlignment="1">
      <alignment horizontal="right"/>
    </xf>
    <xf numFmtId="3" fontId="9" fillId="5" borderId="4" xfId="0" applyNumberFormat="1" applyFont="1" applyFill="1" applyBorder="1" applyAlignment="1">
      <alignment horizontal="right"/>
    </xf>
    <xf numFmtId="166" fontId="12" fillId="0" borderId="3" xfId="0" applyNumberFormat="1" applyFont="1" applyFill="1" applyBorder="1" applyAlignment="1">
      <alignment horizontal="right"/>
    </xf>
    <xf numFmtId="0" fontId="9" fillId="5" borderId="19" xfId="0" applyFont="1" applyFill="1" applyBorder="1"/>
    <xf numFmtId="0" fontId="9" fillId="5" borderId="7" xfId="0" applyFont="1" applyFill="1" applyBorder="1"/>
    <xf numFmtId="4" fontId="9" fillId="5" borderId="0" xfId="0" applyNumberFormat="1" applyFont="1" applyFill="1" applyBorder="1"/>
    <xf numFmtId="3" fontId="9" fillId="5" borderId="4" xfId="0" applyNumberFormat="1" applyFont="1" applyFill="1" applyBorder="1"/>
    <xf numFmtId="1" fontId="5" fillId="5" borderId="0" xfId="0" applyNumberFormat="1" applyFont="1" applyFill="1" applyBorder="1"/>
    <xf numFmtId="1" fontId="9" fillId="5" borderId="4" xfId="0" applyNumberFormat="1" applyFont="1" applyFill="1" applyBorder="1"/>
    <xf numFmtId="1" fontId="9" fillId="5" borderId="6" xfId="0" applyNumberFormat="1" applyFont="1" applyFill="1" applyBorder="1"/>
    <xf numFmtId="1" fontId="7" fillId="5" borderId="3" xfId="0" applyNumberFormat="1" applyFont="1" applyFill="1" applyBorder="1"/>
    <xf numFmtId="1" fontId="9" fillId="5" borderId="3" xfId="0" applyNumberFormat="1" applyFont="1" applyFill="1" applyBorder="1"/>
    <xf numFmtId="1" fontId="7" fillId="5" borderId="5" xfId="0" applyNumberFormat="1" applyFont="1" applyFill="1" applyBorder="1"/>
    <xf numFmtId="1" fontId="9" fillId="5" borderId="6" xfId="0" applyNumberFormat="1" applyFont="1" applyFill="1" applyBorder="1" applyAlignment="1">
      <alignment horizontal="right"/>
    </xf>
    <xf numFmtId="1" fontId="9" fillId="5" borderId="5" xfId="0" applyNumberFormat="1" applyFont="1" applyFill="1" applyBorder="1"/>
    <xf numFmtId="1" fontId="7" fillId="5" borderId="10" xfId="0" applyNumberFormat="1" applyFont="1" applyFill="1" applyBorder="1"/>
    <xf numFmtId="2" fontId="9" fillId="5" borderId="11" xfId="0" applyNumberFormat="1" applyFont="1" applyFill="1" applyBorder="1"/>
    <xf numFmtId="3" fontId="9" fillId="6" borderId="6" xfId="0" applyNumberFormat="1" applyFont="1" applyFill="1" applyBorder="1"/>
    <xf numFmtId="3" fontId="7" fillId="6" borderId="3" xfId="0" applyNumberFormat="1" applyFont="1" applyFill="1" applyBorder="1"/>
    <xf numFmtId="3" fontId="9" fillId="6" borderId="3" xfId="0" applyNumberFormat="1" applyFont="1" applyFill="1" applyBorder="1"/>
    <xf numFmtId="4" fontId="9" fillId="6" borderId="11" xfId="0" applyNumberFormat="1" applyFont="1" applyFill="1" applyBorder="1" applyAlignment="1">
      <alignment horizontal="right"/>
    </xf>
    <xf numFmtId="3" fontId="9" fillId="6" borderId="4" xfId="0" applyNumberFormat="1" applyFont="1" applyFill="1" applyBorder="1"/>
    <xf numFmtId="3" fontId="9" fillId="6" borderId="6" xfId="0" applyNumberFormat="1" applyFont="1" applyFill="1" applyBorder="1" applyAlignment="1">
      <alignment horizontal="right"/>
    </xf>
    <xf numFmtId="3" fontId="9" fillId="5" borderId="6" xfId="0" applyNumberFormat="1" applyFont="1" applyFill="1" applyBorder="1"/>
    <xf numFmtId="3" fontId="7" fillId="5" borderId="3" xfId="0" applyNumberFormat="1" applyFont="1" applyFill="1" applyBorder="1"/>
    <xf numFmtId="3" fontId="9" fillId="5" borderId="3" xfId="0" applyNumberFormat="1" applyFont="1" applyFill="1" applyBorder="1"/>
    <xf numFmtId="3" fontId="9" fillId="5" borderId="6" xfId="0" applyNumberFormat="1" applyFont="1" applyFill="1" applyBorder="1" applyAlignment="1">
      <alignment horizontal="right"/>
    </xf>
    <xf numFmtId="3" fontId="9" fillId="5" borderId="3" xfId="0" applyNumberFormat="1" applyFont="1" applyFill="1" applyBorder="1" applyAlignment="1">
      <alignment horizontal="right"/>
    </xf>
    <xf numFmtId="1" fontId="9" fillId="6" borderId="6" xfId="0" applyNumberFormat="1" applyFont="1" applyFill="1" applyBorder="1" applyAlignment="1">
      <alignment horizontal="right"/>
    </xf>
    <xf numFmtId="0" fontId="13" fillId="5" borderId="2" xfId="0" applyFont="1" applyFill="1" applyBorder="1" applyAlignment="1">
      <alignment wrapText="1"/>
    </xf>
    <xf numFmtId="0" fontId="2" fillId="5" borderId="0" xfId="0" applyFont="1" applyFill="1" applyBorder="1"/>
    <xf numFmtId="165" fontId="9" fillId="6" borderId="20" xfId="0" applyNumberFormat="1" applyFont="1" applyFill="1" applyBorder="1"/>
    <xf numFmtId="165" fontId="7" fillId="6" borderId="20" xfId="0" applyNumberFormat="1" applyFont="1" applyFill="1" applyBorder="1"/>
    <xf numFmtId="1" fontId="9" fillId="5" borderId="0" xfId="0" applyNumberFormat="1" applyFont="1" applyFill="1" applyBorder="1"/>
    <xf numFmtId="1" fontId="14" fillId="6" borderId="3" xfId="0" applyNumberFormat="1" applyFont="1" applyFill="1" applyBorder="1"/>
    <xf numFmtId="1" fontId="14" fillId="6" borderId="22" xfId="0" applyNumberFormat="1" applyFont="1" applyFill="1" applyBorder="1"/>
    <xf numFmtId="1" fontId="9" fillId="6" borderId="3" xfId="0" applyNumberFormat="1" applyFont="1" applyFill="1" applyBorder="1"/>
    <xf numFmtId="1" fontId="9" fillId="6" borderId="22" xfId="0" applyNumberFormat="1" applyFont="1" applyFill="1" applyBorder="1"/>
    <xf numFmtId="1" fontId="7" fillId="6" borderId="10" xfId="0" applyNumberFormat="1" applyFont="1" applyFill="1" applyBorder="1"/>
    <xf numFmtId="2" fontId="9" fillId="6" borderId="11" xfId="0" applyNumberFormat="1" applyFont="1" applyFill="1" applyBorder="1"/>
    <xf numFmtId="3" fontId="9" fillId="5" borderId="2" xfId="0" applyNumberFormat="1" applyFont="1" applyFill="1" applyBorder="1"/>
    <xf numFmtId="3" fontId="9" fillId="5" borderId="21" xfId="0" applyNumberFormat="1" applyFont="1" applyFill="1" applyBorder="1"/>
    <xf numFmtId="3" fontId="7" fillId="5" borderId="2" xfId="0" applyNumberFormat="1" applyFont="1" applyFill="1" applyBorder="1"/>
    <xf numFmtId="3" fontId="7" fillId="5" borderId="21" xfId="0" applyNumberFormat="1" applyFont="1" applyFill="1" applyBorder="1"/>
    <xf numFmtId="1" fontId="7" fillId="5" borderId="4" xfId="0" applyNumberFormat="1" applyFont="1" applyFill="1" applyBorder="1"/>
    <xf numFmtId="1" fontId="7" fillId="5" borderId="6" xfId="0" applyNumberFormat="1" applyFont="1" applyFill="1" applyBorder="1"/>
    <xf numFmtId="4" fontId="9" fillId="5" borderId="2" xfId="0" applyNumberFormat="1" applyFont="1" applyFill="1" applyBorder="1"/>
    <xf numFmtId="2" fontId="9" fillId="5" borderId="4" xfId="0" applyNumberFormat="1" applyFont="1" applyFill="1" applyBorder="1"/>
    <xf numFmtId="0" fontId="7" fillId="0" borderId="3" xfId="0" applyFont="1" applyFill="1" applyBorder="1" applyAlignment="1">
      <alignment horizontal="right"/>
    </xf>
    <xf numFmtId="1" fontId="7" fillId="0" borderId="3" xfId="0" applyNumberFormat="1" applyFont="1" applyFill="1" applyBorder="1" applyAlignment="1">
      <alignment horizontal="right"/>
    </xf>
    <xf numFmtId="0" fontId="3" fillId="5" borderId="0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left"/>
    </xf>
    <xf numFmtId="1" fontId="2" fillId="5" borderId="0" xfId="0" applyNumberFormat="1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left" wrapText="1" indent="2"/>
    </xf>
    <xf numFmtId="0" fontId="6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" fontId="9" fillId="7" borderId="4" xfId="0" applyNumberFormat="1" applyFont="1" applyFill="1" applyBorder="1"/>
    <xf numFmtId="1" fontId="7" fillId="7" borderId="3" xfId="0" applyNumberFormat="1" applyFont="1" applyFill="1" applyBorder="1"/>
    <xf numFmtId="1" fontId="9" fillId="7" borderId="6" xfId="0" applyNumberFormat="1" applyFont="1" applyFill="1" applyBorder="1"/>
    <xf numFmtId="0" fontId="2" fillId="5" borderId="0" xfId="0" applyFont="1" applyFill="1"/>
    <xf numFmtId="0" fontId="4" fillId="5" borderId="0" xfId="0" applyFont="1" applyFill="1"/>
    <xf numFmtId="0" fontId="0" fillId="5" borderId="0" xfId="0" applyFill="1"/>
    <xf numFmtId="0" fontId="7" fillId="5" borderId="24" xfId="0" applyFont="1" applyFill="1" applyBorder="1" applyAlignment="1">
      <alignment horizontal="right"/>
    </xf>
    <xf numFmtId="0" fontId="7" fillId="5" borderId="1" xfId="0" applyFont="1" applyFill="1" applyBorder="1" applyAlignment="1">
      <alignment horizontal="right"/>
    </xf>
    <xf numFmtId="3" fontId="13" fillId="5" borderId="2" xfId="0" applyNumberFormat="1" applyFont="1" applyFill="1" applyBorder="1"/>
    <xf numFmtId="3" fontId="7" fillId="5" borderId="1" xfId="0" applyNumberFormat="1" applyFont="1" applyFill="1" applyBorder="1"/>
    <xf numFmtId="0" fontId="11" fillId="0" borderId="0" xfId="0" applyFont="1" applyFill="1" applyBorder="1"/>
    <xf numFmtId="165" fontId="7" fillId="7" borderId="5" xfId="0" applyNumberFormat="1" applyFont="1" applyFill="1" applyBorder="1"/>
    <xf numFmtId="165" fontId="7" fillId="7" borderId="3" xfId="0" applyNumberFormat="1" applyFont="1" applyFill="1" applyBorder="1"/>
    <xf numFmtId="2" fontId="9" fillId="7" borderId="6" xfId="0" applyNumberFormat="1" applyFont="1" applyFill="1" applyBorder="1"/>
    <xf numFmtId="3" fontId="9" fillId="6" borderId="27" xfId="0" applyNumberFormat="1" applyFont="1" applyFill="1" applyBorder="1"/>
    <xf numFmtId="3" fontId="7" fillId="6" borderId="32" xfId="0" applyNumberFormat="1" applyFont="1" applyFill="1" applyBorder="1"/>
    <xf numFmtId="3" fontId="9" fillId="5" borderId="23" xfId="0" applyNumberFormat="1" applyFont="1" applyFill="1" applyBorder="1"/>
    <xf numFmtId="9" fontId="9" fillId="6" borderId="4" xfId="0" applyNumberFormat="1" applyFont="1" applyFill="1" applyBorder="1"/>
    <xf numFmtId="3" fontId="9" fillId="5" borderId="23" xfId="0" applyNumberFormat="1" applyFont="1" applyFill="1" applyBorder="1" applyAlignment="1">
      <alignment horizontal="right"/>
    </xf>
    <xf numFmtId="3" fontId="7" fillId="0" borderId="14" xfId="0" applyNumberFormat="1" applyFont="1" applyBorder="1"/>
    <xf numFmtId="9" fontId="7" fillId="6" borderId="4" xfId="0" applyNumberFormat="1" applyFont="1" applyFill="1" applyBorder="1"/>
    <xf numFmtId="3" fontId="9" fillId="0" borderId="4" xfId="0" applyNumberFormat="1" applyFont="1" applyBorder="1"/>
    <xf numFmtId="3" fontId="9" fillId="0" borderId="6" xfId="0" applyNumberFormat="1" applyFont="1" applyBorder="1"/>
    <xf numFmtId="3" fontId="9" fillId="0" borderId="3" xfId="0" applyNumberFormat="1" applyFont="1" applyBorder="1"/>
    <xf numFmtId="9" fontId="9" fillId="6" borderId="3" xfId="0" applyNumberFormat="1" applyFont="1" applyFill="1" applyBorder="1"/>
    <xf numFmtId="3" fontId="9" fillId="5" borderId="28" xfId="0" applyNumberFormat="1" applyFont="1" applyFill="1" applyBorder="1"/>
    <xf numFmtId="9" fontId="9" fillId="6" borderId="29" xfId="0" applyNumberFormat="1" applyFont="1" applyFill="1" applyBorder="1"/>
    <xf numFmtId="3" fontId="9" fillId="5" borderId="30" xfId="0" applyNumberFormat="1" applyFont="1" applyFill="1" applyBorder="1"/>
    <xf numFmtId="3" fontId="7" fillId="5" borderId="33" xfId="0" applyNumberFormat="1" applyFont="1" applyFill="1" applyBorder="1"/>
    <xf numFmtId="9" fontId="7" fillId="6" borderId="34" xfId="0" applyNumberFormat="1" applyFont="1" applyFill="1" applyBorder="1"/>
    <xf numFmtId="3" fontId="9" fillId="0" borderId="28" xfId="0" applyNumberFormat="1" applyFont="1" applyBorder="1" applyAlignment="1">
      <alignment horizontal="right"/>
    </xf>
    <xf numFmtId="3" fontId="9" fillId="5" borderId="31" xfId="0" applyNumberFormat="1" applyFont="1" applyFill="1" applyBorder="1"/>
    <xf numFmtId="3" fontId="7" fillId="0" borderId="3" xfId="0" applyNumberFormat="1" applyFont="1" applyBorder="1"/>
    <xf numFmtId="9" fontId="7" fillId="6" borderId="3" xfId="0" applyNumberFormat="1" applyFont="1" applyFill="1" applyBorder="1"/>
    <xf numFmtId="3" fontId="9" fillId="6" borderId="3" xfId="0" applyNumberFormat="1" applyFont="1" applyFill="1" applyBorder="1" applyAlignment="1">
      <alignment horizontal="right"/>
    </xf>
    <xf numFmtId="166" fontId="12" fillId="6" borderId="3" xfId="0" applyNumberFormat="1" applyFont="1" applyFill="1" applyBorder="1" applyAlignment="1">
      <alignment horizontal="right"/>
    </xf>
    <xf numFmtId="3" fontId="9" fillId="6" borderId="4" xfId="0" applyNumberFormat="1" applyFont="1" applyFill="1" applyBorder="1" applyAlignment="1">
      <alignment horizontal="right"/>
    </xf>
    <xf numFmtId="165" fontId="9" fillId="6" borderId="4" xfId="0" applyNumberFormat="1" applyFont="1" applyFill="1" applyBorder="1" applyAlignment="1">
      <alignment horizontal="right"/>
    </xf>
    <xf numFmtId="3" fontId="7" fillId="6" borderId="4" xfId="0" applyNumberFormat="1" applyFont="1" applyFill="1" applyBorder="1"/>
    <xf numFmtId="9" fontId="9" fillId="6" borderId="29" xfId="0" applyNumberFormat="1" applyFont="1" applyFill="1" applyBorder="1" applyAlignment="1">
      <alignment horizontal="right"/>
    </xf>
    <xf numFmtId="9" fontId="9" fillId="6" borderId="4" xfId="0" applyNumberFormat="1" applyFont="1" applyFill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1" fontId="9" fillId="5" borderId="4" xfId="0" applyNumberFormat="1" applyFont="1" applyFill="1" applyBorder="1" applyAlignment="1">
      <alignment horizontal="right"/>
    </xf>
    <xf numFmtId="9" fontId="9" fillId="6" borderId="3" xfId="0" applyNumberFormat="1" applyFont="1" applyFill="1" applyBorder="1" applyAlignment="1">
      <alignment horizontal="right"/>
    </xf>
    <xf numFmtId="0" fontId="7" fillId="0" borderId="18" xfId="0" applyFont="1" applyFill="1" applyBorder="1" applyAlignment="1">
      <alignment horizontal="right"/>
    </xf>
    <xf numFmtId="0" fontId="6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3" fontId="7" fillId="7" borderId="4" xfId="0" applyNumberFormat="1" applyFont="1" applyFill="1" applyBorder="1"/>
    <xf numFmtId="0" fontId="7" fillId="5" borderId="0" xfId="0" applyFont="1" applyFill="1"/>
    <xf numFmtId="0" fontId="8" fillId="5" borderId="0" xfId="0" applyFont="1" applyFill="1" applyAlignment="1">
      <alignment horizontal="right"/>
    </xf>
    <xf numFmtId="0" fontId="6" fillId="5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9" fontId="9" fillId="6" borderId="29" xfId="14" applyFont="1" applyFill="1" applyBorder="1"/>
    <xf numFmtId="3" fontId="9" fillId="0" borderId="6" xfId="0" applyNumberFormat="1" applyFont="1" applyBorder="1" applyAlignment="1">
      <alignment horizontal="right"/>
    </xf>
    <xf numFmtId="49" fontId="7" fillId="5" borderId="0" xfId="0" applyNumberFormat="1" applyFont="1" applyFill="1" applyAlignment="1">
      <alignment horizontal="left"/>
    </xf>
    <xf numFmtId="0" fontId="7" fillId="5" borderId="18" xfId="0" applyFont="1" applyFill="1" applyBorder="1" applyAlignment="1">
      <alignment horizontal="right"/>
    </xf>
    <xf numFmtId="166" fontId="12" fillId="0" borderId="3" xfId="0" applyNumberFormat="1" applyFont="1" applyBorder="1" applyAlignment="1">
      <alignment horizontal="right"/>
    </xf>
    <xf numFmtId="0" fontId="6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0" fontId="9" fillId="6" borderId="6" xfId="0" applyNumberFormat="1" applyFont="1" applyFill="1" applyBorder="1" applyAlignment="1">
      <alignment horizontal="right"/>
    </xf>
    <xf numFmtId="1" fontId="9" fillId="5" borderId="4" xfId="0" quotePrefix="1" applyNumberFormat="1" applyFont="1" applyFill="1" applyBorder="1" applyAlignment="1">
      <alignment horizontal="right"/>
    </xf>
    <xf numFmtId="3" fontId="7" fillId="5" borderId="23" xfId="0" applyNumberFormat="1" applyFont="1" applyFill="1" applyBorder="1"/>
    <xf numFmtId="1" fontId="7" fillId="5" borderId="4" xfId="0" applyNumberFormat="1" applyFont="1" applyFill="1" applyBorder="1" applyAlignment="1">
      <alignment horizontal="right"/>
    </xf>
    <xf numFmtId="0" fontId="6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43" fontId="9" fillId="5" borderId="2" xfId="15" applyFont="1" applyFill="1" applyBorder="1"/>
    <xf numFmtId="3" fontId="7" fillId="5" borderId="0" xfId="0" applyNumberFormat="1" applyFont="1" applyFill="1" applyBorder="1"/>
    <xf numFmtId="1" fontId="7" fillId="5" borderId="0" xfId="0" applyNumberFormat="1" applyFont="1" applyFill="1" applyBorder="1" applyAlignment="1">
      <alignment horizontal="right"/>
    </xf>
    <xf numFmtId="1" fontId="7" fillId="5" borderId="0" xfId="0" applyNumberFormat="1" applyFont="1" applyFill="1" applyBorder="1"/>
    <xf numFmtId="9" fontId="7" fillId="5" borderId="0" xfId="0" applyNumberFormat="1" applyFont="1" applyFill="1" applyBorder="1"/>
    <xf numFmtId="1" fontId="9" fillId="5" borderId="23" xfId="0" quotePrefix="1" applyNumberFormat="1" applyFont="1" applyFill="1" applyBorder="1" applyAlignment="1">
      <alignment horizontal="right"/>
    </xf>
    <xf numFmtId="0" fontId="9" fillId="5" borderId="0" xfId="0" applyFont="1" applyFill="1" applyBorder="1" applyAlignment="1">
      <alignment wrapText="1"/>
    </xf>
    <xf numFmtId="3" fontId="9" fillId="5" borderId="0" xfId="0" applyNumberFormat="1" applyFont="1" applyFill="1" applyBorder="1" applyAlignment="1">
      <alignment horizontal="right"/>
    </xf>
    <xf numFmtId="0" fontId="7" fillId="0" borderId="0" xfId="0" applyFont="1" applyFill="1"/>
    <xf numFmtId="49" fontId="7" fillId="0" borderId="1" xfId="0" applyNumberFormat="1" applyFont="1" applyFill="1" applyBorder="1" applyAlignment="1">
      <alignment horizontal="left"/>
    </xf>
    <xf numFmtId="0" fontId="9" fillId="0" borderId="2" xfId="0" applyFont="1" applyFill="1" applyBorder="1"/>
    <xf numFmtId="0" fontId="9" fillId="0" borderId="1" xfId="0" applyFont="1" applyFill="1" applyBorder="1"/>
    <xf numFmtId="0" fontId="7" fillId="0" borderId="1" xfId="0" applyFont="1" applyFill="1" applyBorder="1"/>
    <xf numFmtId="0" fontId="6" fillId="0" borderId="0" xfId="0" applyFont="1" applyFill="1" applyBorder="1" applyAlignment="1">
      <alignment horizontal="left"/>
    </xf>
    <xf numFmtId="0" fontId="2" fillId="0" borderId="0" xfId="0" applyFont="1" applyFill="1"/>
    <xf numFmtId="0" fontId="7" fillId="0" borderId="0" xfId="0" applyFont="1" applyFill="1" applyBorder="1"/>
    <xf numFmtId="0" fontId="6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3" fontId="9" fillId="0" borderId="2" xfId="0" applyNumberFormat="1" applyFont="1" applyFill="1" applyBorder="1"/>
    <xf numFmtId="3" fontId="7" fillId="0" borderId="2" xfId="0" applyNumberFormat="1" applyFont="1" applyFill="1" applyBorder="1"/>
    <xf numFmtId="0" fontId="3" fillId="5" borderId="0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left"/>
    </xf>
    <xf numFmtId="0" fontId="9" fillId="5" borderId="7" xfId="0" applyFont="1" applyFill="1" applyBorder="1" applyAlignment="1">
      <alignment wrapText="1"/>
    </xf>
    <xf numFmtId="0" fontId="9" fillId="5" borderId="7" xfId="0" applyFont="1" applyFill="1" applyBorder="1" applyAlignment="1"/>
    <xf numFmtId="0" fontId="9" fillId="5" borderId="8" xfId="0" applyFont="1" applyFill="1" applyBorder="1" applyAlignment="1"/>
    <xf numFmtId="0" fontId="7" fillId="5" borderId="13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 wrapText="1"/>
    </xf>
    <xf numFmtId="0" fontId="7" fillId="5" borderId="26" xfId="0" applyFont="1" applyFill="1" applyBorder="1" applyAlignment="1">
      <alignment horizontal="center" wrapText="1"/>
    </xf>
    <xf numFmtId="0" fontId="7" fillId="5" borderId="35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 wrapText="1"/>
    </xf>
  </cellXfs>
  <cellStyles count="16">
    <cellStyle name="Komma" xfId="15" builtinId="3"/>
    <cellStyle name="Komma 2" xfId="1" xr:uid="{00000000-0005-0000-0000-000000000000}"/>
    <cellStyle name="Prozent" xfId="14" builtinId="5"/>
    <cellStyle name="Prozent 2" xfId="2" xr:uid="{00000000-0005-0000-0000-000003000000}"/>
    <cellStyle name="SAPError" xfId="3" xr:uid="{00000000-0005-0000-0000-000004000000}"/>
    <cellStyle name="SAPKey" xfId="4" xr:uid="{00000000-0005-0000-0000-000005000000}"/>
    <cellStyle name="SAPLocked" xfId="5" xr:uid="{00000000-0005-0000-0000-000006000000}"/>
    <cellStyle name="SAPOutput" xfId="6" xr:uid="{00000000-0005-0000-0000-000007000000}"/>
    <cellStyle name="SAPSpace" xfId="7" xr:uid="{00000000-0005-0000-0000-000008000000}"/>
    <cellStyle name="SAPText" xfId="8" xr:uid="{00000000-0005-0000-0000-000009000000}"/>
    <cellStyle name="SAPUnLocked" xfId="9" xr:uid="{00000000-0005-0000-0000-00000A000000}"/>
    <cellStyle name="Standard" xfId="0" builtinId="0"/>
    <cellStyle name="Standard 2" xfId="10" xr:uid="{00000000-0005-0000-0000-00000C000000}"/>
    <cellStyle name="Standard 2 2" xfId="11" xr:uid="{00000000-0005-0000-0000-00000D000000}"/>
    <cellStyle name="Standard 2 3" xfId="13" xr:uid="{00000000-0005-0000-0000-00000E000000}"/>
    <cellStyle name="Standard 3" xfId="12" xr:uid="{00000000-0005-0000-0000-00000F000000}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19</xdr:col>
      <xdr:colOff>9525</xdr:colOff>
      <xdr:row>34</xdr:row>
      <xdr:rowOff>95250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7A79A02-5754-4323-B188-617999F13C4B}"/>
            </a:ext>
          </a:extLst>
        </xdr:cNvPr>
        <xdr:cNvSpPr txBox="1"/>
      </xdr:nvSpPr>
      <xdr:spPr>
        <a:xfrm>
          <a:off x="609600" y="317500"/>
          <a:ext cx="10982325" cy="5175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4400" b="1">
              <a:latin typeface="Arial" panose="020B0604020202020204" pitchFamily="34" charset="0"/>
              <a:cs typeface="Arial" panose="020B0604020202020204" pitchFamily="34" charset="0"/>
            </a:rPr>
            <a:t>FUCHS PETROLUB SE</a:t>
          </a:r>
        </a:p>
        <a:p>
          <a:endParaRPr lang="de-DE" sz="3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DE" sz="3200">
              <a:latin typeface="Arial" panose="020B0604020202020204" pitchFamily="34" charset="0"/>
              <a:cs typeface="Arial" panose="020B0604020202020204" pitchFamily="34" charset="0"/>
            </a:rPr>
            <a:t>Factsheet</a:t>
          </a:r>
        </a:p>
        <a:p>
          <a:pPr algn="ctr"/>
          <a:r>
            <a:rPr lang="de-DE" sz="3200">
              <a:latin typeface="Arial" panose="020B0604020202020204" pitchFamily="34" charset="0"/>
              <a:cs typeface="Arial" panose="020B0604020202020204" pitchFamily="34" charset="0"/>
            </a:rPr>
            <a:t>FY 2021</a:t>
          </a:r>
        </a:p>
      </xdr:txBody>
    </xdr:sp>
    <xdr:clientData/>
  </xdr:twoCellAnchor>
  <xdr:twoCellAnchor editAs="oneCell">
    <xdr:from>
      <xdr:col>16</xdr:col>
      <xdr:colOff>263525</xdr:colOff>
      <xdr:row>2</xdr:row>
      <xdr:rowOff>63500</xdr:rowOff>
    </xdr:from>
    <xdr:to>
      <xdr:col>18</xdr:col>
      <xdr:colOff>562854</xdr:colOff>
      <xdr:row>6</xdr:row>
      <xdr:rowOff>153539</xdr:rowOff>
    </xdr:to>
    <xdr:pic>
      <xdr:nvPicPr>
        <xdr:cNvPr id="3" name="Picture 2" descr="\\beast\B1-Kunden\Fuchs Petrolub\B-FUP-15004_Corporate Design.JOB\01Fertig\FUCHS Logo mit Claim\Office (WMF)\FUCHS_Logo-Claim_Color_sRGB.wmf">
          <a:extLst>
            <a:ext uri="{FF2B5EF4-FFF2-40B4-BE49-F238E27FC236}">
              <a16:creationId xmlns:a16="http://schemas.microsoft.com/office/drawing/2014/main" id="{007B20D1-30A7-4997-BC09-8F2A74BCD0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7" t="2914" r="1888" b="3380"/>
        <a:stretch/>
      </xdr:blipFill>
      <xdr:spPr bwMode="auto">
        <a:xfrm>
          <a:off x="10017125" y="381000"/>
          <a:ext cx="1518529" cy="725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18</xdr:col>
      <xdr:colOff>701995</xdr:colOff>
      <xdr:row>3</xdr:row>
      <xdr:rowOff>134302</xdr:rowOff>
    </xdr:to>
    <xdr:pic>
      <xdr:nvPicPr>
        <xdr:cNvPr id="3" name="Picture 2" descr="\\beast\B1-Kunden\Fuchs Petrolub\B-FUP-15004_Corporate Design.JOB\01Fertig\FUCHS Logo mit Claim\Office (WMF)\FUCHS_Logo-Claim_Color_sRGB.wmf">
          <a:extLst>
            <a:ext uri="{FF2B5EF4-FFF2-40B4-BE49-F238E27FC236}">
              <a16:creationId xmlns:a16="http://schemas.microsoft.com/office/drawing/2014/main" id="{8F1FE7EF-C453-472B-8D8F-0D5054AF3F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7" t="2914" r="1888" b="3380"/>
        <a:stretch/>
      </xdr:blipFill>
      <xdr:spPr bwMode="auto">
        <a:xfrm>
          <a:off x="7486650" y="0"/>
          <a:ext cx="1454469" cy="753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0</xdr:colOff>
      <xdr:row>0</xdr:row>
      <xdr:rowOff>0</xdr:rowOff>
    </xdr:from>
    <xdr:ext cx="1450387" cy="760231"/>
    <xdr:pic>
      <xdr:nvPicPr>
        <xdr:cNvPr id="4" name="Picture 2" descr="\\beast\B1-Kunden\Fuchs Petrolub\B-FUP-15004_Corporate Design.JOB\01Fertig\FUCHS Logo mit Claim\Office (WMF)\FUCHS_Logo-Claim_Color_sRGB.wmf">
          <a:extLst>
            <a:ext uri="{FF2B5EF4-FFF2-40B4-BE49-F238E27FC236}">
              <a16:creationId xmlns:a16="http://schemas.microsoft.com/office/drawing/2014/main" id="{EB740645-5D57-44E2-8842-536437D9BA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7" t="2914" r="1888" b="3380"/>
        <a:stretch/>
      </xdr:blipFill>
      <xdr:spPr bwMode="auto">
        <a:xfrm>
          <a:off x="9769929" y="0"/>
          <a:ext cx="1450387" cy="760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479312</xdr:colOff>
      <xdr:row>0</xdr:row>
      <xdr:rowOff>0</xdr:rowOff>
    </xdr:from>
    <xdr:ext cx="1458006" cy="738187"/>
    <xdr:pic>
      <xdr:nvPicPr>
        <xdr:cNvPr id="2" name="Picture 2" descr="\\beast\B1-Kunden\Fuchs Petrolub\B-FUP-15004_Corporate Design.JOB\01Fertig\FUCHS Logo mit Claim\Office (WMF)\FUCHS_Logo-Claim_Color_sRGB.wm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7" t="2914" r="1888" b="3380"/>
        <a:stretch/>
      </xdr:blipFill>
      <xdr:spPr bwMode="auto">
        <a:xfrm>
          <a:off x="9802606" y="0"/>
          <a:ext cx="1458006" cy="73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801461</xdr:colOff>
      <xdr:row>0</xdr:row>
      <xdr:rowOff>0</xdr:rowOff>
    </xdr:from>
    <xdr:ext cx="1458006" cy="738187"/>
    <xdr:pic>
      <xdr:nvPicPr>
        <xdr:cNvPr id="2" name="Picture 2" descr="\\beast\B1-Kunden\Fuchs Petrolub\B-FUP-15004_Corporate Design.JOB\01Fertig\FUCHS Logo mit Claim\Office (WMF)\FUCHS_Logo-Claim_Color_sRGB.wm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7" t="2914" r="1888" b="3380"/>
        <a:stretch/>
      </xdr:blipFill>
      <xdr:spPr bwMode="auto">
        <a:xfrm>
          <a:off x="12163425" y="0"/>
          <a:ext cx="1458006" cy="73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ZA_2015/Quartal%20I%202015/Segmente/Segmente%201.%20Quartal%20201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ZA_2015/Quartal%20I%202015/Kapitalflussrechnung/Kapitalflussrechnung%201.%20Quartal%20201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ZA_2012/Quartal%20I%202012/Segmente/Segmente%20I.%20Quartal%202012%20FINAL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day/Desktop/Korrekturen%20FI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DATA"/>
      <sheetName val="saphiddenvaluecache"/>
      <sheetName val="saphiddenbackup"/>
      <sheetName val="saphiddenpivotdefinition"/>
      <sheetName val="sapactivexlhiddensheet"/>
    </sheetNames>
    <sheetDataSet>
      <sheetData sheetId="0" refreshError="1"/>
      <sheetData sheetId="1">
        <row r="6">
          <cell r="B6" t="str">
            <v>FP</v>
          </cell>
        </row>
        <row r="7">
          <cell r="B7">
            <v>600</v>
          </cell>
        </row>
        <row r="8">
          <cell r="B8" t="str">
            <v>IS</v>
          </cell>
        </row>
        <row r="9">
          <cell r="B9" t="str">
            <v>CV GC CD</v>
          </cell>
        </row>
        <row r="10">
          <cell r="B10" t="str">
            <v>FP</v>
          </cell>
        </row>
        <row r="12">
          <cell r="B12">
            <v>2015</v>
          </cell>
          <cell r="C12">
            <v>2015</v>
          </cell>
          <cell r="D12">
            <v>2015</v>
          </cell>
          <cell r="E12">
            <v>2015</v>
          </cell>
          <cell r="F12">
            <v>2014</v>
          </cell>
          <cell r="G12">
            <v>2014</v>
          </cell>
          <cell r="H12">
            <v>2014</v>
          </cell>
          <cell r="I12">
            <v>2014</v>
          </cell>
        </row>
        <row r="13">
          <cell r="B13">
            <v>3</v>
          </cell>
          <cell r="C13">
            <v>3</v>
          </cell>
          <cell r="D13">
            <v>3</v>
          </cell>
          <cell r="E13">
            <v>3</v>
          </cell>
          <cell r="F13">
            <v>3</v>
          </cell>
          <cell r="G13">
            <v>3</v>
          </cell>
          <cell r="H13">
            <v>3</v>
          </cell>
          <cell r="I13">
            <v>3</v>
          </cell>
        </row>
        <row r="14">
          <cell r="B14" t="str">
            <v>EUAUS</v>
          </cell>
          <cell r="C14" t="str">
            <v>AFASA</v>
          </cell>
          <cell r="D14" t="str">
            <v>AMER</v>
          </cell>
          <cell r="E14" t="str">
            <v>WELT</v>
          </cell>
          <cell r="F14" t="str">
            <v>EUAUS</v>
          </cell>
          <cell r="G14" t="str">
            <v>AFASA</v>
          </cell>
          <cell r="H14" t="str">
            <v>AMER</v>
          </cell>
          <cell r="I14" t="str">
            <v>WELT</v>
          </cell>
        </row>
        <row r="15">
          <cell r="A15">
            <v>30100000</v>
          </cell>
        </row>
        <row r="16">
          <cell r="A16">
            <v>35000000</v>
          </cell>
        </row>
        <row r="17">
          <cell r="A17">
            <v>34000000</v>
          </cell>
        </row>
        <row r="18">
          <cell r="A18">
            <v>31000000</v>
          </cell>
        </row>
        <row r="19">
          <cell r="A19">
            <v>58000000</v>
          </cell>
        </row>
      </sheetData>
      <sheetData sheetId="2" refreshError="1"/>
      <sheetData sheetId="3" refreshError="1"/>
      <sheetData sheetId="4" refreshError="1"/>
      <sheetData sheetId="5">
        <row r="39">
          <cell r="A39" t="str">
            <v>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schäftsbericht"/>
      <sheetName val="Detail"/>
      <sheetName val="Bilanzveränderung"/>
      <sheetName val="DATA"/>
      <sheetName val="saphiddenvaluecache"/>
      <sheetName val="saphiddenbackup"/>
      <sheetName val="saphiddenpivotdefinition"/>
      <sheetName val="sapactivexlhiddensheet"/>
    </sheetNames>
    <sheetDataSet>
      <sheetData sheetId="0"/>
      <sheetData sheetId="1"/>
      <sheetData sheetId="2"/>
      <sheetData sheetId="3">
        <row r="8">
          <cell r="B8" t="str">
            <v>FP</v>
          </cell>
        </row>
        <row r="9">
          <cell r="B9" t="str">
            <v>FP</v>
          </cell>
        </row>
        <row r="10">
          <cell r="B10" t="str">
            <v>IS</v>
          </cell>
        </row>
        <row r="11">
          <cell r="B11" t="str">
            <v>WELT</v>
          </cell>
        </row>
        <row r="13">
          <cell r="B13" t="str">
            <v>CV GC CD</v>
          </cell>
        </row>
        <row r="16">
          <cell r="C16">
            <v>2015</v>
          </cell>
          <cell r="D16">
            <v>2014</v>
          </cell>
          <cell r="E16">
            <v>2015</v>
          </cell>
        </row>
        <row r="17">
          <cell r="C17">
            <v>3</v>
          </cell>
          <cell r="D17">
            <v>12</v>
          </cell>
          <cell r="E17">
            <v>3</v>
          </cell>
        </row>
        <row r="18">
          <cell r="C18">
            <v>692</v>
          </cell>
          <cell r="D18">
            <v>692</v>
          </cell>
          <cell r="E18">
            <v>600</v>
          </cell>
        </row>
        <row r="21">
          <cell r="A21">
            <v>11120000</v>
          </cell>
        </row>
        <row r="22">
          <cell r="A22">
            <v>11130000</v>
          </cell>
        </row>
        <row r="23">
          <cell r="A23">
            <v>11140000</v>
          </cell>
        </row>
        <row r="24">
          <cell r="A24">
            <v>11200000</v>
          </cell>
        </row>
        <row r="25">
          <cell r="A25">
            <v>11300000</v>
          </cell>
        </row>
        <row r="26">
          <cell r="A26">
            <v>11400000</v>
          </cell>
        </row>
        <row r="27">
          <cell r="A27">
            <v>11500000</v>
          </cell>
        </row>
        <row r="28">
          <cell r="A28">
            <v>12100000</v>
          </cell>
        </row>
        <row r="29">
          <cell r="A29">
            <v>12210000</v>
          </cell>
        </row>
        <row r="30">
          <cell r="A30">
            <v>12260000</v>
          </cell>
        </row>
        <row r="31">
          <cell r="A31">
            <v>12250000</v>
          </cell>
        </row>
        <row r="32">
          <cell r="A32">
            <v>12300000</v>
          </cell>
        </row>
        <row r="33">
          <cell r="A33" t="str">
            <v>21000000</v>
          </cell>
        </row>
        <row r="34">
          <cell r="A34">
            <v>26200000</v>
          </cell>
        </row>
        <row r="35">
          <cell r="A35">
            <v>26300000</v>
          </cell>
        </row>
        <row r="36">
          <cell r="A36">
            <v>26400000</v>
          </cell>
        </row>
        <row r="37">
          <cell r="A37">
            <v>26600000</v>
          </cell>
        </row>
        <row r="38">
          <cell r="A38">
            <v>27100000</v>
          </cell>
        </row>
        <row r="39">
          <cell r="A39">
            <v>27200000</v>
          </cell>
        </row>
        <row r="40">
          <cell r="A40">
            <v>27400000</v>
          </cell>
        </row>
        <row r="41">
          <cell r="A41">
            <v>25085000</v>
          </cell>
        </row>
        <row r="42">
          <cell r="A42">
            <v>25090000</v>
          </cell>
        </row>
        <row r="43">
          <cell r="A43">
            <v>27600000</v>
          </cell>
        </row>
        <row r="45">
          <cell r="A45">
            <v>31000000</v>
          </cell>
        </row>
        <row r="46">
          <cell r="A46">
            <v>79200000</v>
          </cell>
        </row>
        <row r="48">
          <cell r="A48">
            <v>42060000</v>
          </cell>
        </row>
        <row r="49">
          <cell r="A49">
            <v>42070000</v>
          </cell>
        </row>
        <row r="50">
          <cell r="A50">
            <v>43150000</v>
          </cell>
        </row>
        <row r="51">
          <cell r="A51">
            <v>43160000</v>
          </cell>
        </row>
        <row r="52">
          <cell r="A52">
            <v>44415000</v>
          </cell>
        </row>
        <row r="53">
          <cell r="A53">
            <v>44416000</v>
          </cell>
        </row>
        <row r="54">
          <cell r="A54">
            <v>45150000</v>
          </cell>
        </row>
        <row r="55">
          <cell r="A55">
            <v>45160000</v>
          </cell>
        </row>
        <row r="56">
          <cell r="A56">
            <v>50300000</v>
          </cell>
        </row>
        <row r="58">
          <cell r="A58">
            <v>58000000</v>
          </cell>
        </row>
        <row r="60">
          <cell r="A60">
            <v>50100000</v>
          </cell>
        </row>
        <row r="61">
          <cell r="A61">
            <v>51010000</v>
          </cell>
        </row>
        <row r="62">
          <cell r="A62">
            <v>52010000</v>
          </cell>
        </row>
        <row r="64">
          <cell r="A64">
            <v>11120000</v>
          </cell>
          <cell r="B64">
            <v>120</v>
          </cell>
        </row>
        <row r="65">
          <cell r="A65">
            <v>11131000</v>
          </cell>
          <cell r="B65">
            <v>120</v>
          </cell>
        </row>
        <row r="66">
          <cell r="A66">
            <v>11132000</v>
          </cell>
          <cell r="B66">
            <v>120</v>
          </cell>
        </row>
        <row r="67">
          <cell r="A67">
            <v>11140000</v>
          </cell>
          <cell r="B67">
            <v>120</v>
          </cell>
        </row>
        <row r="69">
          <cell r="A69">
            <v>11210000</v>
          </cell>
          <cell r="B69">
            <v>120</v>
          </cell>
        </row>
        <row r="70">
          <cell r="A70">
            <v>11220000</v>
          </cell>
          <cell r="B70">
            <v>120</v>
          </cell>
        </row>
        <row r="71">
          <cell r="A71">
            <v>11230000</v>
          </cell>
          <cell r="B71">
            <v>120</v>
          </cell>
        </row>
        <row r="72">
          <cell r="A72">
            <v>11240000</v>
          </cell>
          <cell r="B72">
            <v>120</v>
          </cell>
        </row>
        <row r="73">
          <cell r="A73">
            <v>11250000</v>
          </cell>
          <cell r="B73">
            <v>120</v>
          </cell>
        </row>
        <row r="75">
          <cell r="A75">
            <v>11310000</v>
          </cell>
          <cell r="B75">
            <v>120</v>
          </cell>
        </row>
        <row r="76">
          <cell r="A76">
            <v>11315000</v>
          </cell>
          <cell r="B76">
            <v>120</v>
          </cell>
        </row>
        <row r="77">
          <cell r="A77">
            <v>11341000</v>
          </cell>
          <cell r="B77">
            <v>120</v>
          </cell>
        </row>
        <row r="78">
          <cell r="A78">
            <v>11330000</v>
          </cell>
          <cell r="B78">
            <v>120</v>
          </cell>
        </row>
        <row r="79">
          <cell r="A79">
            <v>11321000</v>
          </cell>
          <cell r="B79">
            <v>120</v>
          </cell>
        </row>
        <row r="80">
          <cell r="A80">
            <v>11322000</v>
          </cell>
          <cell r="B80">
            <v>120</v>
          </cell>
        </row>
        <row r="81">
          <cell r="A81">
            <v>11323000</v>
          </cell>
          <cell r="B81">
            <v>120</v>
          </cell>
        </row>
        <row r="82">
          <cell r="A82">
            <v>11350000</v>
          </cell>
          <cell r="B82">
            <v>120</v>
          </cell>
        </row>
        <row r="84">
          <cell r="A84">
            <v>11120000</v>
          </cell>
          <cell r="B84">
            <v>140</v>
          </cell>
        </row>
        <row r="85">
          <cell r="A85">
            <v>11131000</v>
          </cell>
          <cell r="B85">
            <v>140</v>
          </cell>
        </row>
        <row r="86">
          <cell r="A86">
            <v>11132000</v>
          </cell>
          <cell r="B86">
            <v>140</v>
          </cell>
        </row>
        <row r="87">
          <cell r="A87">
            <v>11140000</v>
          </cell>
          <cell r="B87">
            <v>140</v>
          </cell>
        </row>
        <row r="89">
          <cell r="A89">
            <v>11210000</v>
          </cell>
          <cell r="B89">
            <v>140</v>
          </cell>
        </row>
        <row r="90">
          <cell r="A90">
            <v>11220000</v>
          </cell>
          <cell r="B90">
            <v>140</v>
          </cell>
        </row>
        <row r="91">
          <cell r="A91">
            <v>11230000</v>
          </cell>
          <cell r="B91">
            <v>140</v>
          </cell>
        </row>
        <row r="92">
          <cell r="A92">
            <v>11240000</v>
          </cell>
          <cell r="B92">
            <v>140</v>
          </cell>
        </row>
        <row r="93">
          <cell r="A93">
            <v>11250000</v>
          </cell>
          <cell r="B93">
            <v>140</v>
          </cell>
        </row>
        <row r="95">
          <cell r="A95">
            <v>11330000</v>
          </cell>
          <cell r="B95">
            <v>140</v>
          </cell>
        </row>
        <row r="96">
          <cell r="A96">
            <v>11321000</v>
          </cell>
          <cell r="B96">
            <v>140</v>
          </cell>
        </row>
        <row r="97">
          <cell r="A97">
            <v>11322000</v>
          </cell>
          <cell r="B97">
            <v>140</v>
          </cell>
        </row>
        <row r="98">
          <cell r="A98">
            <v>11323000</v>
          </cell>
          <cell r="B98">
            <v>140</v>
          </cell>
        </row>
        <row r="99">
          <cell r="A99">
            <v>11350000</v>
          </cell>
          <cell r="B99">
            <v>140</v>
          </cell>
        </row>
        <row r="100">
          <cell r="A100" t="str">
            <v xml:space="preserve"> </v>
          </cell>
        </row>
        <row r="101">
          <cell r="A101">
            <v>11120000</v>
          </cell>
          <cell r="B101">
            <v>240</v>
          </cell>
        </row>
        <row r="102">
          <cell r="A102">
            <v>11131000</v>
          </cell>
          <cell r="B102">
            <v>240</v>
          </cell>
        </row>
        <row r="103">
          <cell r="A103">
            <v>11132000</v>
          </cell>
          <cell r="B103">
            <v>240</v>
          </cell>
        </row>
        <row r="104">
          <cell r="A104">
            <v>11140000</v>
          </cell>
          <cell r="B104">
            <v>240</v>
          </cell>
        </row>
        <row r="106">
          <cell r="A106">
            <v>11210000</v>
          </cell>
          <cell r="B106">
            <v>240</v>
          </cell>
        </row>
        <row r="107">
          <cell r="A107">
            <v>11220000</v>
          </cell>
          <cell r="B107">
            <v>240</v>
          </cell>
        </row>
        <row r="108">
          <cell r="A108">
            <v>11230000</v>
          </cell>
          <cell r="B108">
            <v>240</v>
          </cell>
        </row>
        <row r="109">
          <cell r="A109">
            <v>11240000</v>
          </cell>
          <cell r="B109">
            <v>240</v>
          </cell>
        </row>
        <row r="110">
          <cell r="A110">
            <v>11250000</v>
          </cell>
          <cell r="B110">
            <v>240</v>
          </cell>
        </row>
        <row r="112">
          <cell r="A112">
            <v>11330000</v>
          </cell>
          <cell r="B112">
            <v>240</v>
          </cell>
        </row>
        <row r="113">
          <cell r="A113">
            <v>11321000</v>
          </cell>
          <cell r="B113">
            <v>240</v>
          </cell>
        </row>
        <row r="114">
          <cell r="A114">
            <v>11322000</v>
          </cell>
          <cell r="B114">
            <v>240</v>
          </cell>
        </row>
        <row r="115">
          <cell r="A115">
            <v>11323000</v>
          </cell>
          <cell r="B115">
            <v>240</v>
          </cell>
        </row>
        <row r="116">
          <cell r="A116">
            <v>11350000</v>
          </cell>
          <cell r="B116">
            <v>240</v>
          </cell>
        </row>
      </sheetData>
      <sheetData sheetId="4"/>
      <sheetData sheetId="5"/>
      <sheetData sheetId="6"/>
      <sheetData sheetId="7">
        <row r="39">
          <cell r="A39" t="str">
            <v>X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DATA"/>
      <sheetName val="saphiddenvaluecache"/>
      <sheetName val="saphiddenbackup"/>
      <sheetName val="saphiddenpivotdefinition"/>
      <sheetName val="sapactivexlhiddensheet"/>
    </sheetNames>
    <sheetDataSet>
      <sheetData sheetId="0" refreshError="1"/>
      <sheetData sheetId="1">
        <row r="6">
          <cell r="B6" t="str">
            <v>FP</v>
          </cell>
        </row>
        <row r="12">
          <cell r="B12">
            <v>2012</v>
          </cell>
          <cell r="C12">
            <v>2012</v>
          </cell>
          <cell r="D12">
            <v>2012</v>
          </cell>
          <cell r="E12">
            <v>2012</v>
          </cell>
          <cell r="F12">
            <v>2011</v>
          </cell>
          <cell r="G12">
            <v>2011</v>
          </cell>
          <cell r="H12">
            <v>2011</v>
          </cell>
          <cell r="I12">
            <v>2011</v>
          </cell>
          <cell r="J12">
            <v>2011</v>
          </cell>
          <cell r="K12">
            <v>2011</v>
          </cell>
        </row>
        <row r="15">
          <cell r="J15" t="str">
            <v>CH20O</v>
          </cell>
          <cell r="K15" t="str">
            <v>TR10O</v>
          </cell>
        </row>
      </sheetData>
      <sheetData sheetId="2" refreshError="1"/>
      <sheetData sheetId="3" refreshError="1"/>
      <sheetData sheetId="4" refreshError="1"/>
      <sheetData sheetId="5">
        <row r="39">
          <cell r="A39" t="str">
            <v>X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2"/>
      <sheetName val="DATA"/>
      <sheetName val="saphiddenvaluecache"/>
      <sheetName val="saphiddenbackup"/>
      <sheetName val="saphiddenpivotdefinition"/>
      <sheetName val="sapactivexlhiddensheet"/>
    </sheetNames>
    <sheetDataSet>
      <sheetData sheetId="0"/>
      <sheetData sheetId="1"/>
      <sheetData sheetId="2"/>
      <sheetData sheetId="3"/>
      <sheetData sheetId="4"/>
      <sheetData sheetId="5">
        <row r="39">
          <cell r="A39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EC055-6626-4D16-B476-9AE6D9A9E64B}">
  <dimension ref="A1"/>
  <sheetViews>
    <sheetView showGridLines="0" zoomScale="60" zoomScaleNormal="60" workbookViewId="0">
      <selection activeCell="X33" sqref="X33"/>
    </sheetView>
  </sheetViews>
  <sheetFormatPr baseColWidth="10" defaultColWidth="8.85546875" defaultRowHeight="12.75" x14ac:dyDescent="0.2"/>
  <sheetData>
    <row r="1" spans="1:1" x14ac:dyDescent="0.2">
      <c r="A1" s="112"/>
    </row>
  </sheetData>
  <pageMargins left="0.7" right="0.7" top="0.75" bottom="0.75" header="0.3" footer="0.3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1"/>
  <sheetViews>
    <sheetView zoomScaleNormal="100" zoomScaleSheetLayoutView="115" workbookViewId="0">
      <selection activeCell="G11" sqref="G11"/>
    </sheetView>
  </sheetViews>
  <sheetFormatPr baseColWidth="10" defaultColWidth="11.42578125" defaultRowHeight="12.75" x14ac:dyDescent="0.2"/>
  <cols>
    <col min="1" max="2" width="11.42578125" style="2"/>
    <col min="3" max="3" width="11.140625" style="2" customWidth="1"/>
    <col min="4" max="4" width="21.85546875" style="4" customWidth="1"/>
    <col min="5" max="7" width="11.140625" style="2" customWidth="1"/>
    <col min="8" max="8" width="12.5703125" style="2" customWidth="1"/>
    <col min="9" max="14" width="11.140625" style="2" customWidth="1"/>
    <col min="15" max="15" width="12.5703125" style="2" bestFit="1" customWidth="1"/>
    <col min="16" max="16" width="12.140625" style="2" customWidth="1"/>
    <col min="17" max="18" width="11.140625" style="2" customWidth="1"/>
    <col min="19" max="19" width="11.42578125" style="55" customWidth="1"/>
    <col min="20" max="21" width="11.42578125" style="55" hidden="1" customWidth="1"/>
    <col min="22" max="22" width="12.85546875" style="55" hidden="1" customWidth="1"/>
    <col min="23" max="23" width="13.140625" style="2" hidden="1" customWidth="1"/>
    <col min="24" max="25" width="0" style="2" hidden="1" customWidth="1"/>
    <col min="26" max="26" width="0" style="55" hidden="1" customWidth="1"/>
    <col min="27" max="16384" width="11.42578125" style="2"/>
  </cols>
  <sheetData>
    <row r="1" spans="1:26" ht="18" x14ac:dyDescent="0.25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98"/>
      <c r="R1" s="98"/>
      <c r="S1" s="101"/>
      <c r="T1" s="101"/>
      <c r="U1" s="101"/>
      <c r="V1" s="101"/>
      <c r="W1" s="78"/>
      <c r="X1" s="78"/>
      <c r="Y1" s="78"/>
      <c r="Z1" s="101"/>
    </row>
    <row r="2" spans="1:26" ht="15.75" x14ac:dyDescent="0.25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99"/>
      <c r="R2" s="99"/>
      <c r="S2" s="101"/>
      <c r="T2" s="101"/>
      <c r="U2" s="101"/>
      <c r="V2" s="101"/>
      <c r="W2" s="78"/>
      <c r="X2" s="78"/>
      <c r="Y2" s="78"/>
      <c r="Z2" s="101"/>
    </row>
    <row r="3" spans="1:26" ht="15" x14ac:dyDescent="0.25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00"/>
      <c r="R3" s="100"/>
      <c r="S3" s="101"/>
      <c r="T3" s="101"/>
      <c r="U3" s="101"/>
      <c r="V3" s="101"/>
      <c r="W3" s="78"/>
      <c r="X3" s="78"/>
      <c r="Y3" s="78"/>
      <c r="Z3" s="101"/>
    </row>
    <row r="4" spans="1:26" ht="29.45" customHeight="1" x14ac:dyDescent="0.25">
      <c r="A4" s="3"/>
      <c r="B4" s="78"/>
      <c r="C4" s="78"/>
      <c r="D4" s="102"/>
      <c r="E4" s="78"/>
      <c r="F4" s="78"/>
      <c r="G4" s="190"/>
      <c r="H4" s="78"/>
      <c r="I4" s="78"/>
      <c r="J4" s="5"/>
      <c r="K4" s="5"/>
      <c r="L4" s="78"/>
      <c r="M4" s="78"/>
      <c r="N4" s="78"/>
      <c r="O4" s="78"/>
      <c r="P4" s="5"/>
      <c r="Q4" s="5"/>
      <c r="R4" s="5"/>
      <c r="S4" s="101"/>
      <c r="T4" s="101"/>
      <c r="U4" s="101"/>
      <c r="V4" s="101"/>
      <c r="W4" s="78"/>
      <c r="X4" s="78"/>
      <c r="Y4" s="78"/>
      <c r="Z4" s="101"/>
    </row>
    <row r="5" spans="1:26" ht="16.5" customHeight="1" x14ac:dyDescent="0.25">
      <c r="A5" s="3"/>
      <c r="B5" s="78"/>
      <c r="C5" s="78"/>
      <c r="D5" s="102"/>
      <c r="E5" s="78"/>
      <c r="F5" s="78"/>
      <c r="H5" s="78"/>
      <c r="I5" s="78"/>
      <c r="J5" s="5"/>
      <c r="K5" s="5"/>
      <c r="L5" s="78"/>
      <c r="M5" s="78"/>
      <c r="N5" s="78"/>
      <c r="O5" s="78"/>
      <c r="P5" s="5"/>
      <c r="Q5" s="5"/>
      <c r="R5" s="5"/>
      <c r="S5" s="101"/>
      <c r="T5" s="101"/>
      <c r="U5" s="101"/>
      <c r="V5" s="101"/>
      <c r="W5" s="78"/>
      <c r="X5" s="78"/>
      <c r="Y5" s="78"/>
      <c r="Z5" s="101"/>
    </row>
    <row r="6" spans="1:26" ht="16.5" customHeight="1" x14ac:dyDescent="0.25">
      <c r="A6" s="26" t="s">
        <v>2</v>
      </c>
      <c r="B6" s="6"/>
      <c r="C6" s="6"/>
      <c r="D6" s="7"/>
      <c r="E6" s="8"/>
      <c r="F6" s="96" t="s">
        <v>71</v>
      </c>
      <c r="G6" s="96" t="s">
        <v>70</v>
      </c>
      <c r="H6" s="96" t="s">
        <v>69</v>
      </c>
      <c r="I6" s="96" t="s">
        <v>67</v>
      </c>
      <c r="J6" s="96" t="s">
        <v>64</v>
      </c>
      <c r="K6" s="96" t="s">
        <v>65</v>
      </c>
      <c r="L6" s="96" t="s">
        <v>63</v>
      </c>
      <c r="M6" s="96" t="s">
        <v>62</v>
      </c>
      <c r="N6" s="96" t="s">
        <v>57</v>
      </c>
      <c r="O6" s="96" t="s">
        <v>58</v>
      </c>
      <c r="P6" s="96" t="s">
        <v>59</v>
      </c>
      <c r="Q6" s="96" t="s">
        <v>60</v>
      </c>
      <c r="R6" s="96" t="s">
        <v>61</v>
      </c>
      <c r="S6" s="96" t="s">
        <v>55</v>
      </c>
      <c r="T6" s="96" t="s">
        <v>3</v>
      </c>
      <c r="U6" s="96" t="s">
        <v>4</v>
      </c>
      <c r="V6" s="96" t="s">
        <v>5</v>
      </c>
      <c r="W6" s="96" t="s">
        <v>6</v>
      </c>
      <c r="X6" s="96" t="s">
        <v>7</v>
      </c>
      <c r="Y6" s="96" t="s">
        <v>8</v>
      </c>
      <c r="Z6" s="97" t="s">
        <v>9</v>
      </c>
    </row>
    <row r="7" spans="1:26" ht="17.100000000000001" customHeight="1" x14ac:dyDescent="0.25">
      <c r="A7" s="20" t="s">
        <v>10</v>
      </c>
      <c r="B7" s="10"/>
      <c r="C7" s="10"/>
      <c r="D7" s="11"/>
      <c r="E7" s="12" t="s">
        <v>11</v>
      </c>
      <c r="F7" s="154">
        <v>2871</v>
      </c>
      <c r="G7" s="90">
        <v>742</v>
      </c>
      <c r="H7" s="154">
        <v>2129</v>
      </c>
      <c r="I7" s="90">
        <v>718</v>
      </c>
      <c r="J7" s="154">
        <v>1411</v>
      </c>
      <c r="K7" s="90">
        <v>714</v>
      </c>
      <c r="L7" s="90">
        <v>697</v>
      </c>
      <c r="M7" s="154">
        <v>2378</v>
      </c>
      <c r="N7" s="90">
        <v>638</v>
      </c>
      <c r="O7" s="145">
        <v>1740</v>
      </c>
      <c r="P7" s="90">
        <v>620</v>
      </c>
      <c r="Q7" s="154">
        <v>1120</v>
      </c>
      <c r="R7" s="92">
        <v>504</v>
      </c>
      <c r="S7" s="92">
        <v>616</v>
      </c>
      <c r="T7" s="69">
        <v>2473</v>
      </c>
      <c r="U7" s="56">
        <f>T7-V7</f>
        <v>611</v>
      </c>
      <c r="V7" s="69">
        <v>1862</v>
      </c>
      <c r="W7" s="69">
        <v>1247</v>
      </c>
      <c r="X7" s="54">
        <f>V7-W7</f>
        <v>615</v>
      </c>
      <c r="Y7" s="54">
        <v>629</v>
      </c>
      <c r="Z7" s="56">
        <v>618</v>
      </c>
    </row>
    <row r="8" spans="1:26" ht="17.100000000000001" customHeight="1" x14ac:dyDescent="0.2">
      <c r="A8" s="10" t="s">
        <v>12</v>
      </c>
      <c r="B8" s="10"/>
      <c r="C8" s="10"/>
      <c r="D8" s="11"/>
      <c r="E8" s="12"/>
      <c r="F8" s="65">
        <v>-1906</v>
      </c>
      <c r="G8" s="191">
        <v>-512</v>
      </c>
      <c r="H8" s="65">
        <v>-1394</v>
      </c>
      <c r="I8" s="88">
        <v>-480</v>
      </c>
      <c r="J8" s="107">
        <v>-914</v>
      </c>
      <c r="K8" s="88">
        <v>-472</v>
      </c>
      <c r="L8" s="88">
        <v>-442</v>
      </c>
      <c r="M8" s="65">
        <v>-1524</v>
      </c>
      <c r="N8" s="88">
        <v>-399</v>
      </c>
      <c r="O8" s="65">
        <v>-1125</v>
      </c>
      <c r="P8" s="88">
        <v>-395</v>
      </c>
      <c r="Q8" s="107">
        <v>-730</v>
      </c>
      <c r="R8" s="57">
        <v>-332</v>
      </c>
      <c r="S8" s="57">
        <v>-398</v>
      </c>
      <c r="T8" s="65">
        <v>-1591</v>
      </c>
      <c r="U8" s="56">
        <f t="shared" ref="U8:U20" si="0">T8-V8</f>
        <v>-396</v>
      </c>
      <c r="V8" s="65">
        <v>-1195</v>
      </c>
      <c r="W8" s="65">
        <v>-795</v>
      </c>
      <c r="X8" s="54">
        <f>V8-W8</f>
        <v>-400</v>
      </c>
      <c r="Y8" s="54">
        <v>-403</v>
      </c>
      <c r="Z8" s="57">
        <v>-392</v>
      </c>
    </row>
    <row r="9" spans="1:26" s="16" customFormat="1" ht="17.100000000000001" customHeight="1" x14ac:dyDescent="0.25">
      <c r="A9" s="13" t="s">
        <v>13</v>
      </c>
      <c r="B9" s="13"/>
      <c r="C9" s="13"/>
      <c r="D9" s="14"/>
      <c r="E9" s="15"/>
      <c r="F9" s="108">
        <v>965</v>
      </c>
      <c r="G9" s="192">
        <v>230</v>
      </c>
      <c r="H9" s="108">
        <v>735</v>
      </c>
      <c r="I9" s="90">
        <v>238</v>
      </c>
      <c r="J9" s="108">
        <v>497</v>
      </c>
      <c r="K9" s="90">
        <v>242</v>
      </c>
      <c r="L9" s="90">
        <v>255</v>
      </c>
      <c r="M9" s="108">
        <v>854</v>
      </c>
      <c r="N9" s="90">
        <v>239</v>
      </c>
      <c r="O9" s="66">
        <v>615</v>
      </c>
      <c r="P9" s="90">
        <v>225</v>
      </c>
      <c r="Q9" s="108">
        <v>390</v>
      </c>
      <c r="R9" s="58">
        <v>172</v>
      </c>
      <c r="S9" s="58">
        <v>218</v>
      </c>
      <c r="T9" s="66">
        <v>882</v>
      </c>
      <c r="U9" s="92">
        <f t="shared" si="0"/>
        <v>215</v>
      </c>
      <c r="V9" s="66">
        <v>667</v>
      </c>
      <c r="W9" s="66">
        <v>452</v>
      </c>
      <c r="X9" s="72">
        <f>V9-W9</f>
        <v>215</v>
      </c>
      <c r="Y9" s="72">
        <v>226</v>
      </c>
      <c r="Z9" s="58">
        <v>226</v>
      </c>
    </row>
    <row r="10" spans="1:26" ht="17.100000000000001" customHeight="1" x14ac:dyDescent="0.2">
      <c r="A10" s="6" t="s">
        <v>14</v>
      </c>
      <c r="B10" s="6"/>
      <c r="C10" s="6"/>
      <c r="D10" s="18"/>
      <c r="E10" s="19"/>
      <c r="F10" s="109">
        <v>-412</v>
      </c>
      <c r="G10" s="191">
        <v>-107</v>
      </c>
      <c r="H10" s="109">
        <v>-305</v>
      </c>
      <c r="I10" s="88">
        <v>-102</v>
      </c>
      <c r="J10" s="109">
        <v>-203</v>
      </c>
      <c r="K10" s="88">
        <v>-101</v>
      </c>
      <c r="L10" s="88">
        <v>-102</v>
      </c>
      <c r="M10" s="109">
        <v>-366</v>
      </c>
      <c r="N10" s="88">
        <v>-95</v>
      </c>
      <c r="O10" s="67">
        <v>-271</v>
      </c>
      <c r="P10" s="88">
        <v>-91</v>
      </c>
      <c r="Q10" s="109">
        <v>-180</v>
      </c>
      <c r="R10" s="59">
        <v>-84</v>
      </c>
      <c r="S10" s="59">
        <v>-96</v>
      </c>
      <c r="T10" s="67">
        <v>-361</v>
      </c>
      <c r="U10" s="56">
        <f t="shared" si="0"/>
        <v>-88</v>
      </c>
      <c r="V10" s="67">
        <v>-273</v>
      </c>
      <c r="W10" s="67">
        <v>-183</v>
      </c>
      <c r="X10" s="54">
        <f t="shared" ref="X10:X20" si="1">V10-W10</f>
        <v>-90</v>
      </c>
      <c r="Y10" s="54">
        <v>-92</v>
      </c>
      <c r="Z10" s="59">
        <v>-91</v>
      </c>
    </row>
    <row r="11" spans="1:26" ht="17.100000000000001" customHeight="1" x14ac:dyDescent="0.2">
      <c r="A11" s="10" t="s">
        <v>15</v>
      </c>
      <c r="B11" s="10"/>
      <c r="C11" s="10"/>
      <c r="D11" s="11"/>
      <c r="E11" s="12"/>
      <c r="F11" s="109">
        <v>-153</v>
      </c>
      <c r="G11" s="191">
        <v>-37</v>
      </c>
      <c r="H11" s="109">
        <v>-116</v>
      </c>
      <c r="I11" s="88">
        <v>-39</v>
      </c>
      <c r="J11" s="109">
        <v>-77</v>
      </c>
      <c r="K11" s="88">
        <v>-38</v>
      </c>
      <c r="L11" s="88">
        <v>-39</v>
      </c>
      <c r="M11" s="109">
        <v>-139</v>
      </c>
      <c r="N11" s="88">
        <v>-33</v>
      </c>
      <c r="O11" s="69">
        <v>-106</v>
      </c>
      <c r="P11" s="88">
        <v>-35</v>
      </c>
      <c r="Q11" s="109">
        <v>-71</v>
      </c>
      <c r="R11" s="56">
        <v>-35</v>
      </c>
      <c r="S11" s="56">
        <v>-36</v>
      </c>
      <c r="T11" s="69">
        <v>-121</v>
      </c>
      <c r="U11" s="56">
        <f t="shared" si="0"/>
        <v>-29</v>
      </c>
      <c r="V11" s="69">
        <v>-92</v>
      </c>
      <c r="W11" s="69">
        <v>-62</v>
      </c>
      <c r="X11" s="54">
        <f t="shared" si="1"/>
        <v>-30</v>
      </c>
      <c r="Y11" s="54">
        <v>-30</v>
      </c>
      <c r="Z11" s="56">
        <v>-32</v>
      </c>
    </row>
    <row r="12" spans="1:26" ht="17.100000000000001" customHeight="1" x14ac:dyDescent="0.2">
      <c r="A12" s="10" t="s">
        <v>16</v>
      </c>
      <c r="B12" s="10"/>
      <c r="C12" s="10"/>
      <c r="D12" s="11"/>
      <c r="E12" s="12"/>
      <c r="F12" s="109">
        <v>-59</v>
      </c>
      <c r="G12" s="191">
        <v>-15</v>
      </c>
      <c r="H12" s="109">
        <v>-44</v>
      </c>
      <c r="I12" s="88">
        <v>-14</v>
      </c>
      <c r="J12" s="109">
        <v>-30</v>
      </c>
      <c r="K12" s="88">
        <v>-15</v>
      </c>
      <c r="L12" s="88">
        <v>-15</v>
      </c>
      <c r="M12" s="109">
        <v>-54</v>
      </c>
      <c r="N12" s="88">
        <v>-14</v>
      </c>
      <c r="O12" s="69">
        <v>-40</v>
      </c>
      <c r="P12" s="88">
        <v>-13</v>
      </c>
      <c r="Q12" s="109">
        <v>-27</v>
      </c>
      <c r="R12" s="56">
        <v>-13</v>
      </c>
      <c r="S12" s="56">
        <v>-14</v>
      </c>
      <c r="T12" s="69">
        <v>-47</v>
      </c>
      <c r="U12" s="56">
        <f t="shared" si="0"/>
        <v>-11</v>
      </c>
      <c r="V12" s="69">
        <v>-36</v>
      </c>
      <c r="W12" s="69">
        <v>-24</v>
      </c>
      <c r="X12" s="54">
        <f t="shared" si="1"/>
        <v>-12</v>
      </c>
      <c r="Y12" s="54">
        <v>-12</v>
      </c>
      <c r="Z12" s="56">
        <v>-12</v>
      </c>
    </row>
    <row r="13" spans="1:26" ht="17.100000000000001" customHeight="1" x14ac:dyDescent="0.2">
      <c r="A13" s="10" t="s">
        <v>17</v>
      </c>
      <c r="B13" s="10"/>
      <c r="C13" s="10"/>
      <c r="D13" s="11"/>
      <c r="E13" s="12"/>
      <c r="F13" s="109">
        <v>13</v>
      </c>
      <c r="G13" s="191">
        <v>11</v>
      </c>
      <c r="H13" s="109">
        <v>2</v>
      </c>
      <c r="I13" s="88">
        <v>2</v>
      </c>
      <c r="J13" s="109">
        <v>0</v>
      </c>
      <c r="K13" s="88">
        <v>0</v>
      </c>
      <c r="L13" s="88">
        <v>0</v>
      </c>
      <c r="M13" s="109">
        <v>8</v>
      </c>
      <c r="N13" s="88">
        <v>10</v>
      </c>
      <c r="O13" s="69">
        <v>-2</v>
      </c>
      <c r="P13" s="88">
        <v>2</v>
      </c>
      <c r="Q13" s="109">
        <v>-4</v>
      </c>
      <c r="R13" s="56">
        <v>-2</v>
      </c>
      <c r="S13" s="56">
        <v>-2</v>
      </c>
      <c r="T13" s="69">
        <v>3</v>
      </c>
      <c r="U13" s="56">
        <f t="shared" si="0"/>
        <v>2</v>
      </c>
      <c r="V13" s="69">
        <v>1</v>
      </c>
      <c r="W13" s="69">
        <v>-2</v>
      </c>
      <c r="X13" s="54">
        <f t="shared" si="1"/>
        <v>3</v>
      </c>
      <c r="Y13" s="54">
        <v>0</v>
      </c>
      <c r="Z13" s="56">
        <v>-2</v>
      </c>
    </row>
    <row r="14" spans="1:26" ht="17.100000000000001" customHeight="1" x14ac:dyDescent="0.25">
      <c r="A14" s="13" t="s">
        <v>18</v>
      </c>
      <c r="B14" s="13"/>
      <c r="C14" s="6"/>
      <c r="D14" s="7"/>
      <c r="E14" s="15"/>
      <c r="F14" s="108">
        <v>354</v>
      </c>
      <c r="G14" s="192">
        <v>82</v>
      </c>
      <c r="H14" s="108">
        <v>272</v>
      </c>
      <c r="I14" s="90">
        <v>85</v>
      </c>
      <c r="J14" s="108">
        <v>187</v>
      </c>
      <c r="K14" s="90">
        <v>88</v>
      </c>
      <c r="L14" s="90">
        <v>99</v>
      </c>
      <c r="M14" s="108">
        <v>303</v>
      </c>
      <c r="N14" s="90">
        <v>107</v>
      </c>
      <c r="O14" s="66">
        <v>196</v>
      </c>
      <c r="P14" s="90">
        <v>88</v>
      </c>
      <c r="Q14" s="108">
        <v>108</v>
      </c>
      <c r="R14" s="58">
        <v>38</v>
      </c>
      <c r="S14" s="58">
        <v>70</v>
      </c>
      <c r="T14" s="66">
        <v>356</v>
      </c>
      <c r="U14" s="92">
        <f t="shared" si="0"/>
        <v>89</v>
      </c>
      <c r="V14" s="66">
        <v>267</v>
      </c>
      <c r="W14" s="66">
        <v>181</v>
      </c>
      <c r="X14" s="72">
        <f t="shared" si="1"/>
        <v>86</v>
      </c>
      <c r="Y14" s="72">
        <v>92</v>
      </c>
      <c r="Z14" s="58">
        <v>89</v>
      </c>
    </row>
    <row r="15" spans="1:26" ht="17.100000000000001" customHeight="1" x14ac:dyDescent="0.25">
      <c r="A15" s="10" t="s">
        <v>19</v>
      </c>
      <c r="B15" s="20"/>
      <c r="C15" s="10"/>
      <c r="D15" s="11"/>
      <c r="E15" s="12"/>
      <c r="F15" s="109">
        <v>9</v>
      </c>
      <c r="G15" s="191">
        <v>2</v>
      </c>
      <c r="H15" s="109">
        <v>7</v>
      </c>
      <c r="I15" s="88">
        <v>3</v>
      </c>
      <c r="J15" s="109">
        <v>4</v>
      </c>
      <c r="K15" s="88">
        <v>2</v>
      </c>
      <c r="L15" s="88">
        <v>2</v>
      </c>
      <c r="M15" s="109">
        <v>10</v>
      </c>
      <c r="N15" s="88">
        <v>3</v>
      </c>
      <c r="O15" s="65">
        <v>7</v>
      </c>
      <c r="P15" s="88">
        <v>3</v>
      </c>
      <c r="Q15" s="109">
        <v>4</v>
      </c>
      <c r="R15" s="57">
        <v>2</v>
      </c>
      <c r="S15" s="57">
        <v>2</v>
      </c>
      <c r="T15" s="65">
        <v>17</v>
      </c>
      <c r="U15" s="56">
        <f t="shared" si="0"/>
        <v>3</v>
      </c>
      <c r="V15" s="65">
        <v>14</v>
      </c>
      <c r="W15" s="65">
        <v>9</v>
      </c>
      <c r="X15" s="71">
        <f t="shared" si="1"/>
        <v>5</v>
      </c>
      <c r="Y15" s="71">
        <v>4</v>
      </c>
      <c r="Z15" s="57">
        <v>5</v>
      </c>
    </row>
    <row r="16" spans="1:26" ht="17.100000000000001" customHeight="1" x14ac:dyDescent="0.25">
      <c r="A16" s="13" t="s">
        <v>20</v>
      </c>
      <c r="B16" s="13"/>
      <c r="C16" s="6"/>
      <c r="D16" s="7"/>
      <c r="E16" s="15"/>
      <c r="F16" s="108">
        <v>363</v>
      </c>
      <c r="G16" s="192">
        <v>84</v>
      </c>
      <c r="H16" s="108">
        <v>279</v>
      </c>
      <c r="I16" s="90">
        <v>88</v>
      </c>
      <c r="J16" s="108">
        <v>191</v>
      </c>
      <c r="K16" s="90">
        <v>90</v>
      </c>
      <c r="L16" s="90">
        <v>101</v>
      </c>
      <c r="M16" s="108">
        <v>313</v>
      </c>
      <c r="N16" s="90">
        <v>110</v>
      </c>
      <c r="O16" s="66">
        <v>203</v>
      </c>
      <c r="P16" s="90">
        <v>91</v>
      </c>
      <c r="Q16" s="108">
        <v>112</v>
      </c>
      <c r="R16" s="58">
        <v>40</v>
      </c>
      <c r="S16" s="58">
        <v>72</v>
      </c>
      <c r="T16" s="66">
        <v>373</v>
      </c>
      <c r="U16" s="92">
        <f t="shared" si="0"/>
        <v>92</v>
      </c>
      <c r="V16" s="66">
        <v>281</v>
      </c>
      <c r="W16" s="66">
        <v>190</v>
      </c>
      <c r="X16" s="72">
        <f t="shared" si="1"/>
        <v>91</v>
      </c>
      <c r="Y16" s="72">
        <v>96</v>
      </c>
      <c r="Z16" s="58">
        <v>94</v>
      </c>
    </row>
    <row r="17" spans="1:26" ht="17.100000000000001" customHeight="1" x14ac:dyDescent="0.2">
      <c r="A17" s="10" t="s">
        <v>21</v>
      </c>
      <c r="B17" s="10"/>
      <c r="C17" s="10"/>
      <c r="D17" s="11"/>
      <c r="E17" s="12"/>
      <c r="F17" s="109">
        <v>-5</v>
      </c>
      <c r="G17" s="191">
        <v>-2</v>
      </c>
      <c r="H17" s="109">
        <v>-3</v>
      </c>
      <c r="I17" s="88">
        <v>-1</v>
      </c>
      <c r="J17" s="109">
        <v>-2</v>
      </c>
      <c r="K17" s="88">
        <v>-1</v>
      </c>
      <c r="L17" s="88">
        <v>-1</v>
      </c>
      <c r="M17" s="109">
        <v>-5</v>
      </c>
      <c r="N17" s="88">
        <v>0</v>
      </c>
      <c r="O17" s="69">
        <v>-5</v>
      </c>
      <c r="P17" s="88">
        <v>-2</v>
      </c>
      <c r="Q17" s="109">
        <v>-3</v>
      </c>
      <c r="R17" s="56">
        <v>-1</v>
      </c>
      <c r="S17" s="56">
        <v>-2</v>
      </c>
      <c r="T17" s="69">
        <v>-2</v>
      </c>
      <c r="U17" s="56">
        <f t="shared" si="0"/>
        <v>0</v>
      </c>
      <c r="V17" s="69">
        <v>-2</v>
      </c>
      <c r="W17" s="69">
        <v>-1</v>
      </c>
      <c r="X17" s="54">
        <f t="shared" si="1"/>
        <v>-1</v>
      </c>
      <c r="Y17" s="54">
        <v>-1</v>
      </c>
      <c r="Z17" s="56">
        <v>0</v>
      </c>
    </row>
    <row r="18" spans="1:26" ht="17.100000000000001" customHeight="1" x14ac:dyDescent="0.25">
      <c r="A18" s="13" t="s">
        <v>22</v>
      </c>
      <c r="B18" s="13"/>
      <c r="C18" s="6"/>
      <c r="D18" s="7"/>
      <c r="E18" s="19"/>
      <c r="F18" s="108">
        <v>358</v>
      </c>
      <c r="G18" s="192">
        <v>82</v>
      </c>
      <c r="H18" s="108">
        <v>276</v>
      </c>
      <c r="I18" s="90">
        <v>87</v>
      </c>
      <c r="J18" s="108">
        <v>189</v>
      </c>
      <c r="K18" s="90">
        <v>89</v>
      </c>
      <c r="L18" s="90">
        <v>100</v>
      </c>
      <c r="M18" s="108">
        <v>308</v>
      </c>
      <c r="N18" s="90">
        <v>110</v>
      </c>
      <c r="O18" s="66">
        <v>198</v>
      </c>
      <c r="P18" s="90">
        <v>89</v>
      </c>
      <c r="Q18" s="108">
        <v>109</v>
      </c>
      <c r="R18" s="58">
        <v>39</v>
      </c>
      <c r="S18" s="58">
        <v>70</v>
      </c>
      <c r="T18" s="66">
        <v>371</v>
      </c>
      <c r="U18" s="92">
        <f t="shared" si="0"/>
        <v>92</v>
      </c>
      <c r="V18" s="66">
        <v>279</v>
      </c>
      <c r="W18" s="66">
        <v>189</v>
      </c>
      <c r="X18" s="72">
        <f t="shared" si="1"/>
        <v>90</v>
      </c>
      <c r="Y18" s="72">
        <v>95</v>
      </c>
      <c r="Z18" s="58">
        <v>94</v>
      </c>
    </row>
    <row r="19" spans="1:26" ht="17.100000000000001" customHeight="1" x14ac:dyDescent="0.2">
      <c r="A19" s="10" t="s">
        <v>23</v>
      </c>
      <c r="B19" s="10"/>
      <c r="C19" s="10"/>
      <c r="D19" s="21"/>
      <c r="E19" s="12"/>
      <c r="F19" s="109">
        <v>-104</v>
      </c>
      <c r="G19" s="191">
        <v>-26</v>
      </c>
      <c r="H19" s="109">
        <v>-78</v>
      </c>
      <c r="I19" s="88">
        <v>-25</v>
      </c>
      <c r="J19" s="109">
        <v>-53</v>
      </c>
      <c r="K19" s="88">
        <v>-24</v>
      </c>
      <c r="L19" s="88">
        <v>-29</v>
      </c>
      <c r="M19" s="109">
        <v>-87</v>
      </c>
      <c r="N19" s="88">
        <v>-31</v>
      </c>
      <c r="O19" s="65">
        <v>-56</v>
      </c>
      <c r="P19" s="88">
        <v>-26</v>
      </c>
      <c r="Q19" s="109">
        <v>-30</v>
      </c>
      <c r="R19" s="57">
        <v>-11</v>
      </c>
      <c r="S19" s="57">
        <v>-19</v>
      </c>
      <c r="T19" s="65">
        <v>-102</v>
      </c>
      <c r="U19" s="56">
        <f t="shared" si="0"/>
        <v>-21</v>
      </c>
      <c r="V19" s="65">
        <v>-81</v>
      </c>
      <c r="W19" s="65">
        <v>-55</v>
      </c>
      <c r="X19" s="54">
        <f t="shared" si="1"/>
        <v>-26</v>
      </c>
      <c r="Y19" s="54">
        <v>-27</v>
      </c>
      <c r="Z19" s="57">
        <v>-28</v>
      </c>
    </row>
    <row r="20" spans="1:26" ht="17.100000000000001" customHeight="1" x14ac:dyDescent="0.25">
      <c r="A20" s="13" t="s">
        <v>24</v>
      </c>
      <c r="B20" s="13"/>
      <c r="C20" s="52"/>
      <c r="D20" s="11"/>
      <c r="E20" s="36"/>
      <c r="F20" s="108">
        <v>254</v>
      </c>
      <c r="G20" s="90">
        <v>56</v>
      </c>
      <c r="H20" s="108">
        <v>198</v>
      </c>
      <c r="I20" s="91">
        <v>62</v>
      </c>
      <c r="J20" s="108">
        <v>136</v>
      </c>
      <c r="K20" s="91">
        <v>65</v>
      </c>
      <c r="L20" s="91">
        <v>71</v>
      </c>
      <c r="M20" s="108">
        <v>221</v>
      </c>
      <c r="N20" s="91">
        <v>79</v>
      </c>
      <c r="O20" s="66">
        <v>142</v>
      </c>
      <c r="P20" s="91">
        <v>63</v>
      </c>
      <c r="Q20" s="108">
        <v>79</v>
      </c>
      <c r="R20" s="58">
        <v>28</v>
      </c>
      <c r="S20" s="58">
        <v>51</v>
      </c>
      <c r="T20" s="66">
        <v>269</v>
      </c>
      <c r="U20" s="93">
        <f t="shared" si="0"/>
        <v>71</v>
      </c>
      <c r="V20" s="66">
        <v>198</v>
      </c>
      <c r="W20" s="66">
        <v>134</v>
      </c>
      <c r="X20" s="72">
        <f t="shared" si="1"/>
        <v>64</v>
      </c>
      <c r="Y20" s="72">
        <v>68</v>
      </c>
      <c r="Z20" s="58">
        <v>66</v>
      </c>
    </row>
    <row r="21" spans="1:26" ht="17.100000000000001" customHeight="1" x14ac:dyDescent="0.25">
      <c r="A21" s="3"/>
      <c r="B21" s="3"/>
      <c r="C21" s="9"/>
      <c r="D21" s="22"/>
      <c r="E21" s="17"/>
      <c r="F21" s="118"/>
      <c r="G21" s="17"/>
      <c r="H21" s="118"/>
      <c r="I21" s="17"/>
      <c r="J21" s="118"/>
      <c r="K21" s="17"/>
      <c r="L21" s="17"/>
      <c r="M21" s="118"/>
      <c r="N21" s="17"/>
      <c r="O21" s="80"/>
      <c r="P21" s="17"/>
      <c r="Q21" s="118"/>
      <c r="R21" s="60"/>
      <c r="S21" s="60"/>
      <c r="T21" s="83"/>
      <c r="U21" s="81"/>
      <c r="V21" s="80"/>
      <c r="W21" s="41"/>
      <c r="X21" s="29"/>
      <c r="Y21" s="29"/>
      <c r="Z21" s="60"/>
    </row>
    <row r="22" spans="1:26" ht="17.100000000000001" customHeight="1" x14ac:dyDescent="0.25">
      <c r="A22" s="13" t="s">
        <v>25</v>
      </c>
      <c r="B22" s="13"/>
      <c r="C22" s="6"/>
      <c r="D22" s="32"/>
      <c r="E22" s="19"/>
      <c r="F22" s="119"/>
      <c r="G22" s="19"/>
      <c r="H22" s="119"/>
      <c r="I22" s="19"/>
      <c r="J22" s="119"/>
      <c r="K22" s="19"/>
      <c r="L22" s="19"/>
      <c r="M22" s="119"/>
      <c r="N22" s="19"/>
      <c r="O22" s="40"/>
      <c r="P22" s="19"/>
      <c r="Q22" s="119"/>
      <c r="R22" s="58"/>
      <c r="S22" s="58"/>
      <c r="T22" s="82"/>
      <c r="U22" s="59"/>
      <c r="V22" s="40"/>
      <c r="W22" s="40"/>
      <c r="X22" s="27"/>
      <c r="Y22" s="27"/>
      <c r="Z22" s="58"/>
    </row>
    <row r="23" spans="1:26" ht="17.100000000000001" customHeight="1" x14ac:dyDescent="0.2">
      <c r="A23" s="196" t="s">
        <v>26</v>
      </c>
      <c r="B23" s="197"/>
      <c r="C23" s="197"/>
      <c r="D23" s="198"/>
      <c r="E23" s="33"/>
      <c r="F23" s="109">
        <v>1</v>
      </c>
      <c r="G23" s="88">
        <v>0</v>
      </c>
      <c r="H23" s="109">
        <v>1</v>
      </c>
      <c r="I23" s="88">
        <v>1</v>
      </c>
      <c r="J23" s="109">
        <v>0</v>
      </c>
      <c r="K23" s="88">
        <v>0</v>
      </c>
      <c r="L23" s="88">
        <v>0</v>
      </c>
      <c r="M23" s="109">
        <v>1</v>
      </c>
      <c r="N23" s="88">
        <v>1</v>
      </c>
      <c r="O23" s="70">
        <v>0</v>
      </c>
      <c r="P23" s="88">
        <v>0</v>
      </c>
      <c r="Q23" s="109">
        <v>0</v>
      </c>
      <c r="R23" s="61">
        <v>0</v>
      </c>
      <c r="S23" s="61">
        <v>0</v>
      </c>
      <c r="T23" s="76">
        <v>0</v>
      </c>
      <c r="U23" s="56">
        <f t="shared" ref="U23:U24" si="2">T23-V23</f>
        <v>0</v>
      </c>
      <c r="V23" s="70">
        <v>0</v>
      </c>
      <c r="W23" s="70">
        <v>0</v>
      </c>
      <c r="X23" s="74">
        <v>0</v>
      </c>
      <c r="Y23" s="74">
        <v>0</v>
      </c>
      <c r="Z23" s="61">
        <v>0</v>
      </c>
    </row>
    <row r="24" spans="1:26" ht="17.100000000000001" customHeight="1" x14ac:dyDescent="0.2">
      <c r="A24" s="6" t="s">
        <v>27</v>
      </c>
      <c r="B24" s="6"/>
      <c r="C24" s="6"/>
      <c r="D24" s="7"/>
      <c r="E24" s="19"/>
      <c r="F24" s="109">
        <v>253</v>
      </c>
      <c r="G24" s="89">
        <v>56</v>
      </c>
      <c r="H24" s="109">
        <v>197</v>
      </c>
      <c r="I24" s="89">
        <v>61</v>
      </c>
      <c r="J24" s="109">
        <v>136</v>
      </c>
      <c r="K24" s="89">
        <v>65</v>
      </c>
      <c r="L24" s="89">
        <v>71</v>
      </c>
      <c r="M24" s="109">
        <v>220</v>
      </c>
      <c r="N24" s="89">
        <v>78</v>
      </c>
      <c r="O24" s="67">
        <v>142</v>
      </c>
      <c r="P24" s="89">
        <v>63</v>
      </c>
      <c r="Q24" s="109">
        <v>79</v>
      </c>
      <c r="R24" s="59">
        <v>28</v>
      </c>
      <c r="S24" s="59">
        <v>51</v>
      </c>
      <c r="T24" s="84">
        <v>269</v>
      </c>
      <c r="U24" s="57">
        <f t="shared" si="2"/>
        <v>71</v>
      </c>
      <c r="V24" s="67">
        <v>198</v>
      </c>
      <c r="W24" s="67">
        <v>134</v>
      </c>
      <c r="X24" s="73">
        <f>V24-W24</f>
        <v>64</v>
      </c>
      <c r="Y24" s="73">
        <v>68</v>
      </c>
      <c r="Z24" s="59">
        <v>66</v>
      </c>
    </row>
    <row r="25" spans="1:26" ht="17.100000000000001" customHeight="1" x14ac:dyDescent="0.25">
      <c r="A25" s="9"/>
      <c r="B25" s="9"/>
      <c r="C25" s="9"/>
      <c r="D25" s="22"/>
      <c r="E25" s="17"/>
      <c r="F25" s="118"/>
      <c r="G25" s="17"/>
      <c r="H25" s="118"/>
      <c r="I25" s="17"/>
      <c r="J25" s="118"/>
      <c r="K25" s="17"/>
      <c r="L25" s="17"/>
      <c r="M25" s="118"/>
      <c r="N25" s="17"/>
      <c r="O25" s="79"/>
      <c r="P25" s="17"/>
      <c r="Q25" s="118"/>
      <c r="R25" s="62"/>
      <c r="S25" s="62"/>
      <c r="T25" s="85"/>
      <c r="U25" s="81"/>
      <c r="V25" s="79"/>
      <c r="W25" s="42"/>
      <c r="X25" s="28"/>
      <c r="Y25" s="28"/>
      <c r="Z25" s="62"/>
    </row>
    <row r="26" spans="1:26" ht="17.100000000000001" customHeight="1" x14ac:dyDescent="0.25">
      <c r="A26" s="30" t="s">
        <v>28</v>
      </c>
      <c r="B26" s="30"/>
      <c r="C26" s="31"/>
      <c r="D26" s="32"/>
      <c r="E26" s="19"/>
      <c r="F26" s="119"/>
      <c r="G26" s="19"/>
      <c r="H26" s="119"/>
      <c r="I26" s="19"/>
      <c r="J26" s="119"/>
      <c r="K26" s="19"/>
      <c r="L26" s="19"/>
      <c r="M26" s="119"/>
      <c r="N26" s="19"/>
      <c r="O26" s="43"/>
      <c r="P26" s="19"/>
      <c r="Q26" s="119"/>
      <c r="R26" s="63"/>
      <c r="S26" s="63"/>
      <c r="T26" s="86"/>
      <c r="U26" s="59"/>
      <c r="V26" s="43"/>
      <c r="W26" s="43"/>
      <c r="X26" s="37"/>
      <c r="Y26" s="37"/>
      <c r="Z26" s="63"/>
    </row>
    <row r="27" spans="1:26" ht="17.100000000000001" customHeight="1" x14ac:dyDescent="0.2">
      <c r="A27" s="34" t="s">
        <v>29</v>
      </c>
      <c r="B27" s="34"/>
      <c r="C27" s="34"/>
      <c r="D27" s="35"/>
      <c r="E27" s="33"/>
      <c r="F27" s="120">
        <v>1.82</v>
      </c>
      <c r="G27" s="172">
        <v>0.40000000000000013</v>
      </c>
      <c r="H27" s="120">
        <v>1.42</v>
      </c>
      <c r="I27" s="94">
        <v>0.44999999999999996</v>
      </c>
      <c r="J27" s="120">
        <v>0.97</v>
      </c>
      <c r="K27" s="94">
        <v>0.45999999999999996</v>
      </c>
      <c r="L27" s="94">
        <v>0.51</v>
      </c>
      <c r="M27" s="120">
        <v>1.58</v>
      </c>
      <c r="N27" s="94">
        <v>0.56000000000000005</v>
      </c>
      <c r="O27" s="68">
        <v>1.02</v>
      </c>
      <c r="P27" s="94">
        <v>0.45999999999999996</v>
      </c>
      <c r="Q27" s="120">
        <v>0.56000000000000005</v>
      </c>
      <c r="R27" s="64">
        <v>0.20000000000000007</v>
      </c>
      <c r="S27" s="64">
        <v>0.36</v>
      </c>
      <c r="T27" s="87">
        <v>1.93</v>
      </c>
      <c r="U27" s="95">
        <f t="shared" ref="U27:U28" si="3">T27-V27</f>
        <v>0.51</v>
      </c>
      <c r="V27" s="68">
        <v>1.42</v>
      </c>
      <c r="W27" s="68" t="s">
        <v>30</v>
      </c>
      <c r="X27" s="38">
        <v>0.47</v>
      </c>
      <c r="Y27" s="38">
        <v>0.48</v>
      </c>
      <c r="Z27" s="64">
        <v>0.47</v>
      </c>
    </row>
    <row r="28" spans="1:26" ht="17.100000000000001" customHeight="1" x14ac:dyDescent="0.2">
      <c r="A28" s="34" t="s">
        <v>31</v>
      </c>
      <c r="B28" s="34"/>
      <c r="C28" s="34"/>
      <c r="D28" s="32"/>
      <c r="E28" s="36"/>
      <c r="F28" s="120">
        <v>1.83</v>
      </c>
      <c r="G28" s="172">
        <v>0.41000000000000014</v>
      </c>
      <c r="H28" s="120">
        <v>1.42</v>
      </c>
      <c r="I28" s="94">
        <v>0.43999999999999995</v>
      </c>
      <c r="J28" s="120">
        <v>0.98</v>
      </c>
      <c r="K28" s="94">
        <v>0.47</v>
      </c>
      <c r="L28" s="94">
        <v>0.51</v>
      </c>
      <c r="M28" s="120">
        <v>1.59</v>
      </c>
      <c r="N28" s="94">
        <v>0.57000000000000006</v>
      </c>
      <c r="O28" s="68">
        <v>1.02</v>
      </c>
      <c r="P28" s="94">
        <v>0.45000000000000007</v>
      </c>
      <c r="Q28" s="120">
        <v>0.56999999999999995</v>
      </c>
      <c r="R28" s="64">
        <v>0.19999999999999996</v>
      </c>
      <c r="S28" s="64">
        <v>0.37</v>
      </c>
      <c r="T28" s="87">
        <v>1.94</v>
      </c>
      <c r="U28" s="95">
        <f t="shared" si="3"/>
        <v>0.51</v>
      </c>
      <c r="V28" s="68">
        <v>1.43</v>
      </c>
      <c r="W28" s="68" t="s">
        <v>32</v>
      </c>
      <c r="X28" s="38">
        <v>0.47</v>
      </c>
      <c r="Y28" s="38">
        <v>0.48</v>
      </c>
      <c r="Z28" s="64">
        <v>0.48</v>
      </c>
    </row>
    <row r="29" spans="1:26" ht="17.100000000000001" customHeight="1" x14ac:dyDescent="0.2">
      <c r="A29" s="9"/>
      <c r="B29" s="9"/>
      <c r="C29" s="9"/>
      <c r="D29" s="22"/>
      <c r="E29" s="17"/>
      <c r="F29" s="17"/>
      <c r="G29" s="17"/>
      <c r="H29" s="17"/>
      <c r="I29" s="17"/>
      <c r="J29" s="53"/>
      <c r="K29" s="53"/>
      <c r="L29" s="17"/>
      <c r="M29" s="17"/>
      <c r="N29" s="17"/>
      <c r="O29" s="17"/>
      <c r="P29" s="39"/>
      <c r="Q29" s="53"/>
      <c r="R29" s="53"/>
      <c r="S29" s="101"/>
      <c r="T29" s="101"/>
      <c r="U29" s="101"/>
      <c r="V29" s="101"/>
      <c r="W29" s="78"/>
      <c r="X29" s="78"/>
      <c r="Y29" s="78"/>
      <c r="Z29" s="101"/>
    </row>
    <row r="30" spans="1:26" ht="16.5" customHeight="1" x14ac:dyDescent="0.2">
      <c r="A30" s="117" t="s">
        <v>56</v>
      </c>
      <c r="B30" s="23"/>
      <c r="C30" s="23"/>
      <c r="D30" s="24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51"/>
      <c r="Q30" s="9"/>
      <c r="R30" s="9"/>
      <c r="S30" s="101"/>
      <c r="T30" s="101"/>
      <c r="U30" s="101"/>
      <c r="V30" s="101"/>
      <c r="W30" s="78"/>
      <c r="X30" s="78"/>
      <c r="Y30" s="78"/>
      <c r="Z30" s="101"/>
    </row>
    <row r="31" spans="1:26" ht="16.5" customHeight="1" x14ac:dyDescent="0.2">
      <c r="A31" s="78"/>
      <c r="B31" s="78"/>
      <c r="C31" s="78"/>
      <c r="D31" s="102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01"/>
      <c r="T31" s="101"/>
      <c r="U31" s="101"/>
      <c r="V31" s="101"/>
      <c r="W31" s="78"/>
      <c r="X31" s="78"/>
      <c r="Y31" s="78"/>
      <c r="Z31" s="101"/>
    </row>
    <row r="32" spans="1:26" ht="16.5" customHeight="1" x14ac:dyDescent="0.25">
      <c r="A32" s="25"/>
      <c r="B32" s="9"/>
      <c r="C32" s="9"/>
      <c r="D32" s="22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1"/>
      <c r="T32" s="101"/>
      <c r="U32" s="101"/>
      <c r="V32" s="101"/>
      <c r="W32" s="78"/>
      <c r="X32" s="78"/>
      <c r="Y32" s="78"/>
      <c r="Z32" s="101"/>
    </row>
    <row r="33" spans="1:1" x14ac:dyDescent="0.2">
      <c r="A33" s="16"/>
    </row>
    <row r="34" spans="1:1" x14ac:dyDescent="0.2">
      <c r="A34" s="16"/>
    </row>
    <row r="35" spans="1:1" x14ac:dyDescent="0.2">
      <c r="A35" s="16"/>
    </row>
    <row r="40" spans="1:1" x14ac:dyDescent="0.2">
      <c r="A40" s="16"/>
    </row>
    <row r="41" spans="1:1" x14ac:dyDescent="0.2">
      <c r="A41" s="16"/>
    </row>
  </sheetData>
  <mergeCells count="4">
    <mergeCell ref="A1:P1"/>
    <mergeCell ref="A2:P2"/>
    <mergeCell ref="A3:P3"/>
    <mergeCell ref="A23:D23"/>
  </mergeCells>
  <pageMargins left="0.78740157480314965" right="0.59055118110236227" top="0.98425196850393704" bottom="0.98425196850393704" header="0.51181102362204722" footer="0.51181102362204722"/>
  <pageSetup paperSize="9"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4"/>
  <sheetViews>
    <sheetView zoomScale="85" zoomScaleNormal="85" zoomScaleSheetLayoutView="70" workbookViewId="0">
      <pane xSplit="1" topLeftCell="B1" activePane="topRight" state="frozen"/>
      <selection activeCell="B4" sqref="B4"/>
      <selection pane="topRight" activeCell="C13" sqref="C13"/>
    </sheetView>
  </sheetViews>
  <sheetFormatPr baseColWidth="10" defaultColWidth="11.42578125" defaultRowHeight="12.75" x14ac:dyDescent="0.2"/>
  <cols>
    <col min="1" max="1" width="24.140625" style="2" customWidth="1"/>
    <col min="2" max="3" width="14.42578125" style="2" customWidth="1"/>
    <col min="4" max="7" width="14.42578125" style="1" customWidth="1"/>
    <col min="8" max="11" width="14.42578125" style="2" customWidth="1"/>
    <col min="12" max="16384" width="11.42578125" style="2"/>
  </cols>
  <sheetData>
    <row r="1" spans="1:11" ht="18" x14ac:dyDescent="0.25">
      <c r="A1" s="193" t="s">
        <v>0</v>
      </c>
      <c r="B1" s="193"/>
      <c r="C1" s="193"/>
      <c r="H1" s="78"/>
      <c r="I1" s="78"/>
      <c r="J1" s="78"/>
      <c r="K1" s="78"/>
    </row>
    <row r="2" spans="1:11" ht="15.75" x14ac:dyDescent="0.25">
      <c r="A2" s="194" t="s">
        <v>33</v>
      </c>
      <c r="B2" s="194"/>
      <c r="C2" s="194"/>
      <c r="D2" s="201"/>
      <c r="E2" s="201"/>
      <c r="H2" s="78"/>
      <c r="I2" s="78"/>
      <c r="J2" s="78"/>
      <c r="K2" s="78"/>
    </row>
    <row r="3" spans="1:11" ht="15.75" x14ac:dyDescent="0.25">
      <c r="A3" s="170"/>
      <c r="B3" s="170"/>
      <c r="C3" s="170"/>
      <c r="D3" s="171"/>
      <c r="E3" s="171"/>
      <c r="H3" s="78"/>
      <c r="I3" s="78"/>
      <c r="J3" s="78"/>
      <c r="K3" s="78"/>
    </row>
    <row r="4" spans="1:11" ht="15.75" thickBot="1" x14ac:dyDescent="0.3">
      <c r="A4" s="180" t="s">
        <v>72</v>
      </c>
      <c r="B4" s="156"/>
      <c r="C4" s="156"/>
      <c r="D4" s="111"/>
      <c r="E4" s="111"/>
      <c r="F4" s="111"/>
      <c r="G4" s="111"/>
      <c r="H4" s="110"/>
      <c r="I4" s="110"/>
      <c r="J4" s="110"/>
      <c r="K4" s="110"/>
    </row>
    <row r="5" spans="1:11" ht="15" customHeight="1" x14ac:dyDescent="0.25">
      <c r="A5" s="26" t="s">
        <v>2</v>
      </c>
      <c r="B5" s="113" t="s">
        <v>71</v>
      </c>
      <c r="C5" s="114" t="s">
        <v>62</v>
      </c>
      <c r="D5" s="202" t="s">
        <v>34</v>
      </c>
      <c r="E5" s="203"/>
      <c r="F5" s="204" t="s">
        <v>35</v>
      </c>
      <c r="G5" s="200"/>
      <c r="H5" s="199" t="s">
        <v>36</v>
      </c>
      <c r="I5" s="200"/>
      <c r="J5" s="199" t="s">
        <v>37</v>
      </c>
      <c r="K5" s="200"/>
    </row>
    <row r="6" spans="1:11" ht="14.25" x14ac:dyDescent="0.2">
      <c r="A6" s="10" t="s">
        <v>51</v>
      </c>
      <c r="B6" s="121">
        <v>1710</v>
      </c>
      <c r="C6" s="88">
        <v>1446</v>
      </c>
      <c r="D6" s="132">
        <v>264</v>
      </c>
      <c r="E6" s="133">
        <v>0.18257261410788381</v>
      </c>
      <c r="F6" s="123">
        <v>253</v>
      </c>
      <c r="G6" s="124">
        <v>0.17496542185338865</v>
      </c>
      <c r="H6" s="149">
        <v>3</v>
      </c>
      <c r="I6" s="124">
        <v>2.0746887966804979E-3</v>
      </c>
      <c r="J6" s="56">
        <v>8</v>
      </c>
      <c r="K6" s="131">
        <v>5.5325034578146614E-3</v>
      </c>
    </row>
    <row r="7" spans="1:11" ht="14.25" x14ac:dyDescent="0.2">
      <c r="A7" s="10" t="s">
        <v>52</v>
      </c>
      <c r="B7" s="121">
        <v>855</v>
      </c>
      <c r="C7" s="88">
        <v>698</v>
      </c>
      <c r="D7" s="134">
        <v>157</v>
      </c>
      <c r="E7" s="133">
        <v>0.22492836676217765</v>
      </c>
      <c r="F7" s="123">
        <v>133</v>
      </c>
      <c r="G7" s="124">
        <v>0.19054441260744986</v>
      </c>
      <c r="H7" s="149">
        <v>0</v>
      </c>
      <c r="I7" s="124">
        <v>0</v>
      </c>
      <c r="J7" s="56">
        <v>24</v>
      </c>
      <c r="K7" s="131">
        <v>3.4383954154727794E-2</v>
      </c>
    </row>
    <row r="8" spans="1:11" ht="14.25" x14ac:dyDescent="0.2">
      <c r="A8" s="6" t="s">
        <v>38</v>
      </c>
      <c r="B8" s="121">
        <v>471</v>
      </c>
      <c r="C8" s="88">
        <v>387</v>
      </c>
      <c r="D8" s="138">
        <v>84</v>
      </c>
      <c r="E8" s="133">
        <v>0.21705426356589147</v>
      </c>
      <c r="F8" s="123">
        <v>96</v>
      </c>
      <c r="G8" s="124">
        <v>0.24806201550387597</v>
      </c>
      <c r="H8" s="149">
        <v>12</v>
      </c>
      <c r="I8" s="124">
        <v>3.1007751937984496E-2</v>
      </c>
      <c r="J8" s="56">
        <v>-24</v>
      </c>
      <c r="K8" s="131">
        <v>-6.2015503875968991E-2</v>
      </c>
    </row>
    <row r="9" spans="1:11" ht="14.25" x14ac:dyDescent="0.2">
      <c r="A9" s="10" t="s">
        <v>39</v>
      </c>
      <c r="B9" s="121">
        <v>-165</v>
      </c>
      <c r="C9" s="88">
        <v>-153</v>
      </c>
      <c r="D9" s="137">
        <v>-12</v>
      </c>
      <c r="E9" s="146" t="s">
        <v>40</v>
      </c>
      <c r="F9" s="177">
        <v>-12</v>
      </c>
      <c r="G9" s="147" t="s">
        <v>40</v>
      </c>
      <c r="H9" s="167" t="s">
        <v>40</v>
      </c>
      <c r="I9" s="147" t="s">
        <v>40</v>
      </c>
      <c r="J9" s="167" t="s">
        <v>40</v>
      </c>
      <c r="K9" s="150" t="s">
        <v>40</v>
      </c>
    </row>
    <row r="10" spans="1:11" ht="15.75" thickBot="1" x14ac:dyDescent="0.3">
      <c r="A10" s="13" t="s">
        <v>41</v>
      </c>
      <c r="B10" s="122">
        <v>2871</v>
      </c>
      <c r="C10" s="116">
        <v>2378</v>
      </c>
      <c r="D10" s="135">
        <v>493</v>
      </c>
      <c r="E10" s="136">
        <v>0.2073170731707317</v>
      </c>
      <c r="F10" s="168">
        <v>470</v>
      </c>
      <c r="G10" s="127">
        <v>0.19764507989907484</v>
      </c>
      <c r="H10" s="169">
        <v>15</v>
      </c>
      <c r="I10" s="127">
        <v>5.2246603970741903E-3</v>
      </c>
      <c r="J10" s="92">
        <v>8</v>
      </c>
      <c r="K10" s="127">
        <v>-2.2099046263426535E-2</v>
      </c>
    </row>
    <row r="11" spans="1:11" ht="15" x14ac:dyDescent="0.25">
      <c r="A11" s="3"/>
      <c r="B11" s="173"/>
      <c r="C11" s="173"/>
      <c r="D11" s="173"/>
      <c r="E11" s="176"/>
      <c r="F11" s="173"/>
      <c r="G11" s="176"/>
      <c r="H11" s="174"/>
      <c r="I11" s="176"/>
      <c r="J11" s="175"/>
      <c r="K11" s="176"/>
    </row>
    <row r="12" spans="1:11" ht="15.75" x14ac:dyDescent="0.25">
      <c r="A12" s="170"/>
      <c r="B12" s="170"/>
      <c r="C12" s="170"/>
      <c r="D12" s="171"/>
      <c r="E12" s="171"/>
      <c r="H12" s="78"/>
      <c r="I12" s="78"/>
      <c r="J12" s="78"/>
      <c r="K12" s="78"/>
    </row>
    <row r="13" spans="1:11" ht="15.75" thickBot="1" x14ac:dyDescent="0.3">
      <c r="A13" s="155" t="s">
        <v>70</v>
      </c>
      <c r="B13" s="156"/>
      <c r="C13" s="156"/>
      <c r="D13" s="111"/>
      <c r="E13" s="111"/>
      <c r="F13" s="111"/>
      <c r="G13" s="111"/>
      <c r="H13" s="110"/>
      <c r="I13" s="110"/>
      <c r="J13" s="110"/>
      <c r="K13" s="110"/>
    </row>
    <row r="14" spans="1:11" ht="15" customHeight="1" x14ac:dyDescent="0.25">
      <c r="A14" s="26" t="s">
        <v>2</v>
      </c>
      <c r="B14" s="113" t="s">
        <v>73</v>
      </c>
      <c r="C14" s="114" t="s">
        <v>57</v>
      </c>
      <c r="D14" s="202" t="s">
        <v>34</v>
      </c>
      <c r="E14" s="203"/>
      <c r="F14" s="204" t="s">
        <v>35</v>
      </c>
      <c r="G14" s="200"/>
      <c r="H14" s="199" t="s">
        <v>36</v>
      </c>
      <c r="I14" s="200"/>
      <c r="J14" s="199" t="s">
        <v>37</v>
      </c>
      <c r="K14" s="200"/>
    </row>
    <row r="15" spans="1:11" ht="14.25" x14ac:dyDescent="0.2">
      <c r="A15" s="10" t="s">
        <v>51</v>
      </c>
      <c r="B15" s="121">
        <v>434</v>
      </c>
      <c r="C15" s="88">
        <v>386</v>
      </c>
      <c r="D15" s="132">
        <v>48</v>
      </c>
      <c r="E15" s="133">
        <v>0.12435233160621761</v>
      </c>
      <c r="F15" s="123">
        <v>41</v>
      </c>
      <c r="G15" s="124">
        <v>0.10621761658031088</v>
      </c>
      <c r="H15" s="149">
        <v>1</v>
      </c>
      <c r="I15" s="124">
        <v>2.5906735751295338E-3</v>
      </c>
      <c r="J15" s="56">
        <v>6</v>
      </c>
      <c r="K15" s="131">
        <v>1.5544041450777202E-2</v>
      </c>
    </row>
    <row r="16" spans="1:11" ht="14.25" x14ac:dyDescent="0.2">
      <c r="A16" s="10" t="s">
        <v>52</v>
      </c>
      <c r="B16" s="121">
        <v>218</v>
      </c>
      <c r="C16" s="88">
        <v>189</v>
      </c>
      <c r="D16" s="132">
        <v>29</v>
      </c>
      <c r="E16" s="133">
        <v>0.15343915343915343</v>
      </c>
      <c r="F16" s="123">
        <v>16</v>
      </c>
      <c r="G16" s="124">
        <v>8.4656084656084651E-2</v>
      </c>
      <c r="H16" s="149">
        <v>0</v>
      </c>
      <c r="I16" s="124">
        <v>0</v>
      </c>
      <c r="J16" s="56">
        <v>13</v>
      </c>
      <c r="K16" s="131">
        <v>6.8783068783068779E-2</v>
      </c>
    </row>
    <row r="17" spans="1:11" ht="14.25" x14ac:dyDescent="0.2">
      <c r="A17" s="6" t="s">
        <v>38</v>
      </c>
      <c r="B17" s="121">
        <v>127</v>
      </c>
      <c r="C17" s="88">
        <v>106</v>
      </c>
      <c r="D17" s="132">
        <v>21</v>
      </c>
      <c r="E17" s="133">
        <v>0.19811320754716982</v>
      </c>
      <c r="F17" s="123">
        <v>18</v>
      </c>
      <c r="G17" s="124">
        <v>0.16981132075471697</v>
      </c>
      <c r="H17" s="149">
        <v>1</v>
      </c>
      <c r="I17" s="124">
        <v>9.433962264150943E-3</v>
      </c>
      <c r="J17" s="56">
        <v>2</v>
      </c>
      <c r="K17" s="131">
        <v>1.8867924528301886E-2</v>
      </c>
    </row>
    <row r="18" spans="1:11" ht="14.25" x14ac:dyDescent="0.2">
      <c r="A18" s="10" t="s">
        <v>39</v>
      </c>
      <c r="B18" s="121">
        <v>-37</v>
      </c>
      <c r="C18" s="88">
        <v>-43</v>
      </c>
      <c r="D18" s="132">
        <v>6</v>
      </c>
      <c r="E18" s="146" t="s">
        <v>40</v>
      </c>
      <c r="F18" s="123">
        <v>6</v>
      </c>
      <c r="G18" s="147" t="s">
        <v>40</v>
      </c>
      <c r="H18" s="167" t="s">
        <v>40</v>
      </c>
      <c r="I18" s="147" t="s">
        <v>40</v>
      </c>
      <c r="J18" s="167" t="s">
        <v>40</v>
      </c>
      <c r="K18" s="150" t="s">
        <v>40</v>
      </c>
    </row>
    <row r="19" spans="1:11" ht="15.75" thickBot="1" x14ac:dyDescent="0.3">
      <c r="A19" s="13" t="s">
        <v>41</v>
      </c>
      <c r="B19" s="122">
        <v>742</v>
      </c>
      <c r="C19" s="116">
        <v>638</v>
      </c>
      <c r="D19" s="135">
        <v>104</v>
      </c>
      <c r="E19" s="136">
        <v>0.16300940438871472</v>
      </c>
      <c r="F19" s="168">
        <v>81</v>
      </c>
      <c r="G19" s="127">
        <v>0.12695924764890282</v>
      </c>
      <c r="H19" s="169">
        <v>2</v>
      </c>
      <c r="I19" s="127">
        <v>1.2024635839280477E-2</v>
      </c>
      <c r="J19" s="92">
        <v>21</v>
      </c>
      <c r="K19" s="127">
        <v>3.2915360501567396E-2</v>
      </c>
    </row>
    <row r="20" spans="1:11" ht="15.75" x14ac:dyDescent="0.25">
      <c r="A20" s="164"/>
      <c r="B20" s="164"/>
      <c r="C20" s="164"/>
      <c r="D20" s="165"/>
      <c r="E20" s="165"/>
      <c r="H20" s="78"/>
      <c r="I20" s="78"/>
      <c r="J20" s="78"/>
      <c r="K20" s="78"/>
    </row>
    <row r="21" spans="1:11" ht="15.75" x14ac:dyDescent="0.25">
      <c r="A21" s="164"/>
      <c r="B21" s="164"/>
      <c r="C21" s="164"/>
      <c r="D21" s="165"/>
      <c r="E21" s="165"/>
      <c r="H21" s="78"/>
      <c r="I21" s="78"/>
      <c r="J21" s="78"/>
      <c r="K21" s="78"/>
    </row>
    <row r="22" spans="1:11" ht="15.75" thickBot="1" x14ac:dyDescent="0.3">
      <c r="A22" s="180" t="s">
        <v>69</v>
      </c>
      <c r="B22" s="156"/>
      <c r="C22" s="156"/>
      <c r="D22" s="111"/>
      <c r="E22" s="111"/>
      <c r="F22" s="111"/>
      <c r="G22" s="111"/>
      <c r="H22" s="110"/>
      <c r="I22" s="110"/>
      <c r="J22" s="110"/>
      <c r="K22" s="110"/>
    </row>
    <row r="23" spans="1:11" ht="15" customHeight="1" x14ac:dyDescent="0.25">
      <c r="A23" s="181" t="s">
        <v>2</v>
      </c>
      <c r="B23" s="113" t="s">
        <v>69</v>
      </c>
      <c r="C23" s="114" t="s">
        <v>58</v>
      </c>
      <c r="D23" s="202" t="s">
        <v>34</v>
      </c>
      <c r="E23" s="203"/>
      <c r="F23" s="204" t="s">
        <v>35</v>
      </c>
      <c r="G23" s="200"/>
      <c r="H23" s="199" t="s">
        <v>36</v>
      </c>
      <c r="I23" s="200"/>
      <c r="J23" s="199" t="s">
        <v>37</v>
      </c>
      <c r="K23" s="200"/>
    </row>
    <row r="24" spans="1:11" ht="14.25" x14ac:dyDescent="0.2">
      <c r="A24" s="182" t="s">
        <v>51</v>
      </c>
      <c r="B24" s="121">
        <v>1276</v>
      </c>
      <c r="C24" s="88">
        <v>1060</v>
      </c>
      <c r="D24" s="132">
        <v>216</v>
      </c>
      <c r="E24" s="133">
        <v>0.20377358490566039</v>
      </c>
      <c r="F24" s="123">
        <v>212</v>
      </c>
      <c r="G24" s="124">
        <v>0.2</v>
      </c>
      <c r="H24" s="149">
        <v>2</v>
      </c>
      <c r="I24" s="124">
        <v>1.8867924528301887E-3</v>
      </c>
      <c r="J24" s="56">
        <v>2</v>
      </c>
      <c r="K24" s="131">
        <v>1.8867924528301887E-3</v>
      </c>
    </row>
    <row r="25" spans="1:11" ht="14.25" x14ac:dyDescent="0.2">
      <c r="A25" s="182" t="s">
        <v>52</v>
      </c>
      <c r="B25" s="121">
        <v>637</v>
      </c>
      <c r="C25" s="88">
        <v>509</v>
      </c>
      <c r="D25" s="134">
        <v>128</v>
      </c>
      <c r="E25" s="133">
        <v>0.25147347740667975</v>
      </c>
      <c r="F25" s="123">
        <v>117</v>
      </c>
      <c r="G25" s="124">
        <v>0.22986247544204322</v>
      </c>
      <c r="H25" s="149">
        <v>0</v>
      </c>
      <c r="I25" s="124">
        <v>0</v>
      </c>
      <c r="J25" s="56">
        <v>11</v>
      </c>
      <c r="K25" s="131">
        <v>2.1611001964636542E-2</v>
      </c>
    </row>
    <row r="26" spans="1:11" ht="14.25" x14ac:dyDescent="0.2">
      <c r="A26" s="183" t="s">
        <v>38</v>
      </c>
      <c r="B26" s="121">
        <v>344</v>
      </c>
      <c r="C26" s="88">
        <v>281</v>
      </c>
      <c r="D26" s="138">
        <v>63</v>
      </c>
      <c r="E26" s="133">
        <v>0.22419928825622776</v>
      </c>
      <c r="F26" s="123">
        <v>78</v>
      </c>
      <c r="G26" s="124">
        <v>0.27758007117437722</v>
      </c>
      <c r="H26" s="149">
        <v>11</v>
      </c>
      <c r="I26" s="124">
        <v>3.9145907473309607E-2</v>
      </c>
      <c r="J26" s="56">
        <v>-26</v>
      </c>
      <c r="K26" s="131">
        <v>-9.2526690391459068E-2</v>
      </c>
    </row>
    <row r="27" spans="1:11" ht="14.25" x14ac:dyDescent="0.2">
      <c r="A27" s="182" t="s">
        <v>39</v>
      </c>
      <c r="B27" s="121">
        <v>-128</v>
      </c>
      <c r="C27" s="88">
        <v>-110</v>
      </c>
      <c r="D27" s="137">
        <v>-18</v>
      </c>
      <c r="E27" s="146" t="s">
        <v>40</v>
      </c>
      <c r="F27" s="123">
        <v>-18</v>
      </c>
      <c r="G27" s="147" t="s">
        <v>40</v>
      </c>
      <c r="H27" s="167" t="s">
        <v>40</v>
      </c>
      <c r="I27" s="147" t="s">
        <v>40</v>
      </c>
      <c r="J27" s="167" t="s">
        <v>40</v>
      </c>
      <c r="K27" s="150" t="s">
        <v>40</v>
      </c>
    </row>
    <row r="28" spans="1:11" ht="15.75" thickBot="1" x14ac:dyDescent="0.3">
      <c r="A28" s="184" t="s">
        <v>41</v>
      </c>
      <c r="B28" s="122">
        <v>2129</v>
      </c>
      <c r="C28" s="116">
        <v>1740</v>
      </c>
      <c r="D28" s="135">
        <v>389</v>
      </c>
      <c r="E28" s="136">
        <v>0.22356321839080459</v>
      </c>
      <c r="F28" s="168">
        <v>389</v>
      </c>
      <c r="G28" s="127">
        <v>0.22356321839080459</v>
      </c>
      <c r="H28" s="169">
        <v>13</v>
      </c>
      <c r="I28" s="127">
        <v>7.4712643678160919E-3</v>
      </c>
      <c r="J28" s="92">
        <v>-13</v>
      </c>
      <c r="K28" s="127">
        <v>-7.4712643678160919E-3</v>
      </c>
    </row>
    <row r="29" spans="1:11" ht="15.75" x14ac:dyDescent="0.25">
      <c r="A29" s="185"/>
      <c r="B29" s="164"/>
      <c r="C29" s="164"/>
      <c r="D29" s="165"/>
      <c r="E29" s="165"/>
      <c r="H29" s="78"/>
      <c r="I29" s="78"/>
      <c r="J29" s="78"/>
      <c r="K29" s="78"/>
    </row>
    <row r="30" spans="1:11" ht="15" customHeight="1" x14ac:dyDescent="0.25">
      <c r="A30" s="185"/>
      <c r="B30" s="164"/>
      <c r="C30" s="164"/>
      <c r="D30" s="165"/>
      <c r="E30" s="165"/>
      <c r="H30" s="78"/>
      <c r="I30" s="78"/>
      <c r="J30" s="78"/>
      <c r="K30" s="78"/>
    </row>
    <row r="31" spans="1:11" ht="15.75" thickBot="1" x14ac:dyDescent="0.3">
      <c r="A31" s="180" t="s">
        <v>67</v>
      </c>
      <c r="B31" s="156"/>
      <c r="C31" s="156"/>
      <c r="D31" s="111"/>
      <c r="E31" s="111"/>
      <c r="F31" s="111"/>
      <c r="G31" s="111"/>
      <c r="H31" s="110"/>
      <c r="I31" s="110"/>
      <c r="J31" s="110"/>
      <c r="K31" s="110"/>
    </row>
    <row r="32" spans="1:11" ht="15" customHeight="1" x14ac:dyDescent="0.25">
      <c r="A32" s="181" t="s">
        <v>2</v>
      </c>
      <c r="B32" s="113" t="s">
        <v>67</v>
      </c>
      <c r="C32" s="114" t="s">
        <v>59</v>
      </c>
      <c r="D32" s="202" t="s">
        <v>34</v>
      </c>
      <c r="E32" s="203"/>
      <c r="F32" s="204" t="s">
        <v>35</v>
      </c>
      <c r="G32" s="200"/>
      <c r="H32" s="199" t="s">
        <v>36</v>
      </c>
      <c r="I32" s="200"/>
      <c r="J32" s="199" t="s">
        <v>37</v>
      </c>
      <c r="K32" s="200"/>
    </row>
    <row r="33" spans="1:11" ht="14.25" x14ac:dyDescent="0.2">
      <c r="A33" s="182" t="s">
        <v>51</v>
      </c>
      <c r="B33" s="121">
        <v>426</v>
      </c>
      <c r="C33" s="88">
        <v>370</v>
      </c>
      <c r="D33" s="132">
        <v>56</v>
      </c>
      <c r="E33" s="133">
        <v>0.15135135135135136</v>
      </c>
      <c r="F33" s="123">
        <v>50</v>
      </c>
      <c r="G33" s="124">
        <v>0.13513513513513514</v>
      </c>
      <c r="H33" s="149">
        <v>1</v>
      </c>
      <c r="I33" s="124">
        <v>2.7027027027027029E-3</v>
      </c>
      <c r="J33" s="56">
        <v>5</v>
      </c>
      <c r="K33" s="131">
        <v>1.3513513513513514E-2</v>
      </c>
    </row>
    <row r="34" spans="1:11" ht="14.25" x14ac:dyDescent="0.2">
      <c r="A34" s="182" t="s">
        <v>52</v>
      </c>
      <c r="B34" s="121">
        <v>213</v>
      </c>
      <c r="C34" s="88">
        <v>189</v>
      </c>
      <c r="D34" s="134">
        <v>24</v>
      </c>
      <c r="E34" s="133">
        <v>0.12698412698412698</v>
      </c>
      <c r="F34" s="125">
        <v>15</v>
      </c>
      <c r="G34" s="124">
        <v>7.9365079365079361E-2</v>
      </c>
      <c r="H34" s="129">
        <v>0</v>
      </c>
      <c r="I34" s="124">
        <v>0</v>
      </c>
      <c r="J34" s="56">
        <v>9</v>
      </c>
      <c r="K34" s="131">
        <v>4.7619047619047616E-2</v>
      </c>
    </row>
    <row r="35" spans="1:11" ht="14.25" x14ac:dyDescent="0.2">
      <c r="A35" s="183" t="s">
        <v>38</v>
      </c>
      <c r="B35" s="121">
        <v>120</v>
      </c>
      <c r="C35" s="88">
        <v>100</v>
      </c>
      <c r="D35" s="138">
        <v>20</v>
      </c>
      <c r="E35" s="133">
        <v>0.2</v>
      </c>
      <c r="F35" s="123">
        <v>19</v>
      </c>
      <c r="G35" s="124">
        <v>0.19</v>
      </c>
      <c r="H35" s="130">
        <v>2</v>
      </c>
      <c r="I35" s="124">
        <v>0.02</v>
      </c>
      <c r="J35" s="56">
        <v>-1</v>
      </c>
      <c r="K35" s="131">
        <v>-0.01</v>
      </c>
    </row>
    <row r="36" spans="1:11" ht="14.25" x14ac:dyDescent="0.2">
      <c r="A36" s="182" t="s">
        <v>39</v>
      </c>
      <c r="B36" s="121">
        <v>-41</v>
      </c>
      <c r="C36" s="88">
        <v>-39</v>
      </c>
      <c r="D36" s="137">
        <v>-2</v>
      </c>
      <c r="E36" s="146" t="s">
        <v>40</v>
      </c>
      <c r="F36" s="125">
        <v>-2</v>
      </c>
      <c r="G36" s="147" t="s">
        <v>40</v>
      </c>
      <c r="H36" s="148" t="s">
        <v>40</v>
      </c>
      <c r="I36" s="147" t="s">
        <v>40</v>
      </c>
      <c r="J36" s="149" t="s">
        <v>40</v>
      </c>
      <c r="K36" s="150" t="s">
        <v>40</v>
      </c>
    </row>
    <row r="37" spans="1:11" ht="15.75" thickBot="1" x14ac:dyDescent="0.3">
      <c r="A37" s="184" t="s">
        <v>41</v>
      </c>
      <c r="B37" s="122">
        <v>718</v>
      </c>
      <c r="C37" s="116">
        <v>620</v>
      </c>
      <c r="D37" s="135">
        <v>98</v>
      </c>
      <c r="E37" s="136">
        <v>0.15806451612903225</v>
      </c>
      <c r="F37" s="126">
        <v>82</v>
      </c>
      <c r="G37" s="127">
        <v>0.13225806451612904</v>
      </c>
      <c r="H37" s="139">
        <v>3</v>
      </c>
      <c r="I37" s="127">
        <v>4.8387096774193551E-3</v>
      </c>
      <c r="J37" s="58">
        <v>13</v>
      </c>
      <c r="K37" s="127">
        <v>2.0967741935483872E-2</v>
      </c>
    </row>
    <row r="38" spans="1:11" ht="13.5" customHeight="1" x14ac:dyDescent="0.2">
      <c r="A38" s="186"/>
      <c r="B38" s="110"/>
      <c r="C38" s="110"/>
      <c r="D38" s="111"/>
      <c r="E38" s="111"/>
      <c r="F38" s="111"/>
      <c r="G38" s="111"/>
      <c r="H38" s="110"/>
      <c r="I38" s="110"/>
      <c r="J38" s="110"/>
      <c r="K38" s="110"/>
    </row>
    <row r="39" spans="1:11" ht="15.75" x14ac:dyDescent="0.25">
      <c r="A39" s="185"/>
      <c r="B39" s="152"/>
      <c r="C39" s="152"/>
      <c r="D39" s="153"/>
      <c r="E39" s="153"/>
      <c r="H39" s="78"/>
      <c r="I39" s="78"/>
      <c r="J39" s="78"/>
      <c r="K39" s="78"/>
    </row>
    <row r="40" spans="1:11" ht="15.75" thickBot="1" x14ac:dyDescent="0.3">
      <c r="A40" s="180" t="s">
        <v>64</v>
      </c>
      <c r="B40" s="156"/>
      <c r="C40" s="156"/>
      <c r="D40" s="111"/>
      <c r="E40" s="111"/>
      <c r="F40" s="111"/>
      <c r="G40" s="111"/>
      <c r="H40" s="110"/>
      <c r="I40" s="110"/>
      <c r="J40" s="110"/>
      <c r="K40" s="110"/>
    </row>
    <row r="41" spans="1:11" ht="15" x14ac:dyDescent="0.25">
      <c r="A41" s="181" t="s">
        <v>2</v>
      </c>
      <c r="B41" s="113" t="s">
        <v>64</v>
      </c>
      <c r="C41" s="114" t="s">
        <v>60</v>
      </c>
      <c r="D41" s="202" t="s">
        <v>34</v>
      </c>
      <c r="E41" s="203"/>
      <c r="F41" s="205" t="s">
        <v>35</v>
      </c>
      <c r="G41" s="200"/>
      <c r="H41" s="199" t="s">
        <v>36</v>
      </c>
      <c r="I41" s="200"/>
      <c r="J41" s="199" t="s">
        <v>37</v>
      </c>
      <c r="K41" s="200"/>
    </row>
    <row r="42" spans="1:11" ht="14.25" x14ac:dyDescent="0.2">
      <c r="A42" s="182" t="s">
        <v>51</v>
      </c>
      <c r="B42" s="121">
        <v>850</v>
      </c>
      <c r="C42" s="88">
        <v>690</v>
      </c>
      <c r="D42" s="132">
        <v>160</v>
      </c>
      <c r="E42" s="133">
        <v>0.2318840579710145</v>
      </c>
      <c r="F42" s="123">
        <v>162</v>
      </c>
      <c r="G42" s="124">
        <v>0.23478260869565218</v>
      </c>
      <c r="H42" s="149">
        <v>1</v>
      </c>
      <c r="I42" s="124">
        <v>1.4492753623188406E-3</v>
      </c>
      <c r="J42" s="56">
        <v>-3</v>
      </c>
      <c r="K42" s="131">
        <v>-4.3478260869565218E-3</v>
      </c>
    </row>
    <row r="43" spans="1:11" ht="14.25" x14ac:dyDescent="0.2">
      <c r="A43" s="182" t="s">
        <v>52</v>
      </c>
      <c r="B43" s="121">
        <v>424</v>
      </c>
      <c r="C43" s="88">
        <v>320</v>
      </c>
      <c r="D43" s="134">
        <v>104</v>
      </c>
      <c r="E43" s="133">
        <v>0.32500000000000001</v>
      </c>
      <c r="F43" s="125">
        <v>102</v>
      </c>
      <c r="G43" s="124">
        <v>0.31874999999999998</v>
      </c>
      <c r="H43" s="129">
        <v>0</v>
      </c>
      <c r="I43" s="124">
        <v>0</v>
      </c>
      <c r="J43" s="56">
        <v>2</v>
      </c>
      <c r="K43" s="131">
        <v>6.2500000000000003E-3</v>
      </c>
    </row>
    <row r="44" spans="1:11" ht="14.25" x14ac:dyDescent="0.2">
      <c r="A44" s="183" t="s">
        <v>38</v>
      </c>
      <c r="B44" s="121">
        <v>224</v>
      </c>
      <c r="C44" s="88">
        <v>181</v>
      </c>
      <c r="D44" s="138">
        <v>43</v>
      </c>
      <c r="E44" s="133">
        <v>0.23756906077348067</v>
      </c>
      <c r="F44" s="123">
        <v>59</v>
      </c>
      <c r="G44" s="124">
        <v>0.32596685082872928</v>
      </c>
      <c r="H44" s="130">
        <v>9</v>
      </c>
      <c r="I44" s="124">
        <v>4.9723756906077346E-2</v>
      </c>
      <c r="J44" s="56">
        <v>-25</v>
      </c>
      <c r="K44" s="131">
        <v>-0.13812154696132597</v>
      </c>
    </row>
    <row r="45" spans="1:11" ht="14.25" x14ac:dyDescent="0.2">
      <c r="A45" s="182" t="s">
        <v>39</v>
      </c>
      <c r="B45" s="121">
        <v>-87</v>
      </c>
      <c r="C45" s="88">
        <v>-71</v>
      </c>
      <c r="D45" s="137">
        <v>-16</v>
      </c>
      <c r="E45" s="146" t="s">
        <v>40</v>
      </c>
      <c r="F45" s="125">
        <v>-16</v>
      </c>
      <c r="G45" s="147" t="s">
        <v>40</v>
      </c>
      <c r="H45" s="148" t="s">
        <v>40</v>
      </c>
      <c r="I45" s="147" t="s">
        <v>40</v>
      </c>
      <c r="J45" s="149" t="s">
        <v>40</v>
      </c>
      <c r="K45" s="150" t="s">
        <v>40</v>
      </c>
    </row>
    <row r="46" spans="1:11" ht="15.75" thickBot="1" x14ac:dyDescent="0.3">
      <c r="A46" s="184" t="s">
        <v>41</v>
      </c>
      <c r="B46" s="122">
        <v>1411</v>
      </c>
      <c r="C46" s="116">
        <v>1120</v>
      </c>
      <c r="D46" s="135">
        <v>291</v>
      </c>
      <c r="E46" s="136">
        <v>0.25982142857142859</v>
      </c>
      <c r="F46" s="126">
        <v>307</v>
      </c>
      <c r="G46" s="127">
        <v>0.27410714285714288</v>
      </c>
      <c r="H46" s="139">
        <v>10</v>
      </c>
      <c r="I46" s="127">
        <v>0.01</v>
      </c>
      <c r="J46" s="58">
        <v>-26</v>
      </c>
      <c r="K46" s="127">
        <v>-2.3214285714285715E-2</v>
      </c>
    </row>
    <row r="47" spans="1:11" ht="13.5" customHeight="1" x14ac:dyDescent="0.2">
      <c r="A47" s="186"/>
      <c r="B47" s="110"/>
      <c r="C47" s="110"/>
      <c r="D47" s="111"/>
      <c r="E47" s="111"/>
      <c r="F47" s="111"/>
      <c r="G47" s="111"/>
      <c r="H47" s="110"/>
      <c r="I47" s="110"/>
      <c r="J47" s="110"/>
      <c r="K47" s="110"/>
    </row>
    <row r="48" spans="1:11" ht="15.75" thickBot="1" x14ac:dyDescent="0.3">
      <c r="A48" s="180" t="s">
        <v>65</v>
      </c>
      <c r="B48" s="156"/>
      <c r="C48" s="156"/>
      <c r="D48" s="111"/>
      <c r="E48" s="111"/>
      <c r="F48" s="111"/>
      <c r="G48" s="111"/>
      <c r="H48" s="110"/>
      <c r="I48" s="110"/>
      <c r="J48" s="110"/>
      <c r="K48" s="110"/>
    </row>
    <row r="49" spans="1:11" ht="15" x14ac:dyDescent="0.25">
      <c r="A49" s="181" t="s">
        <v>2</v>
      </c>
      <c r="B49" s="113" t="s">
        <v>65</v>
      </c>
      <c r="C49" s="114" t="s">
        <v>61</v>
      </c>
      <c r="D49" s="202" t="s">
        <v>34</v>
      </c>
      <c r="E49" s="203"/>
      <c r="F49" s="204" t="s">
        <v>35</v>
      </c>
      <c r="G49" s="200"/>
      <c r="H49" s="199" t="s">
        <v>36</v>
      </c>
      <c r="I49" s="200"/>
      <c r="J49" s="199" t="s">
        <v>37</v>
      </c>
      <c r="K49" s="200"/>
    </row>
    <row r="50" spans="1:11" ht="14.25" x14ac:dyDescent="0.2">
      <c r="A50" s="182" t="s">
        <v>51</v>
      </c>
      <c r="B50" s="121">
        <v>431</v>
      </c>
      <c r="C50" s="88">
        <v>289</v>
      </c>
      <c r="D50" s="132">
        <v>142</v>
      </c>
      <c r="E50" s="133">
        <v>0.49134948096885811</v>
      </c>
      <c r="F50" s="123">
        <v>138</v>
      </c>
      <c r="G50" s="124">
        <v>0.47750865051903113</v>
      </c>
      <c r="H50" s="129">
        <v>1</v>
      </c>
      <c r="I50" s="124">
        <v>3.4602076124567475E-3</v>
      </c>
      <c r="J50" s="56">
        <v>3</v>
      </c>
      <c r="K50" s="131">
        <v>1.0380622837370242E-2</v>
      </c>
    </row>
    <row r="51" spans="1:11" ht="14.25" x14ac:dyDescent="0.2">
      <c r="A51" s="182" t="s">
        <v>52</v>
      </c>
      <c r="B51" s="121">
        <v>211</v>
      </c>
      <c r="C51" s="88">
        <v>174</v>
      </c>
      <c r="D51" s="134">
        <v>37</v>
      </c>
      <c r="E51" s="159">
        <v>0.21264367816091953</v>
      </c>
      <c r="F51" s="125">
        <v>35</v>
      </c>
      <c r="G51" s="124">
        <v>0.20114942528735633</v>
      </c>
      <c r="H51" s="129">
        <v>0</v>
      </c>
      <c r="I51" s="124">
        <v>0</v>
      </c>
      <c r="J51" s="56">
        <v>2</v>
      </c>
      <c r="K51" s="131">
        <v>1.1494252873563218E-2</v>
      </c>
    </row>
    <row r="52" spans="1:11" ht="14.25" x14ac:dyDescent="0.2">
      <c r="A52" s="183" t="s">
        <v>38</v>
      </c>
      <c r="B52" s="121">
        <v>113</v>
      </c>
      <c r="C52" s="88">
        <v>71</v>
      </c>
      <c r="D52" s="138">
        <v>42</v>
      </c>
      <c r="E52" s="133">
        <v>0.59154929577464788</v>
      </c>
      <c r="F52" s="123">
        <v>53</v>
      </c>
      <c r="G52" s="124">
        <v>0.74647887323943662</v>
      </c>
      <c r="H52" s="129">
        <v>1</v>
      </c>
      <c r="I52" s="124">
        <v>1.4084507042253521E-2</v>
      </c>
      <c r="J52" s="56">
        <v>-12</v>
      </c>
      <c r="K52" s="131">
        <v>-0.16901408450704225</v>
      </c>
    </row>
    <row r="53" spans="1:11" ht="14.25" x14ac:dyDescent="0.2">
      <c r="A53" s="182" t="s">
        <v>39</v>
      </c>
      <c r="B53" s="121">
        <v>-41</v>
      </c>
      <c r="C53" s="88">
        <v>-30</v>
      </c>
      <c r="D53" s="137">
        <v>-11</v>
      </c>
      <c r="E53" s="146" t="s">
        <v>40</v>
      </c>
      <c r="F53" s="125">
        <v>-11</v>
      </c>
      <c r="G53" s="147" t="s">
        <v>40</v>
      </c>
      <c r="H53" s="160" t="s">
        <v>40</v>
      </c>
      <c r="I53" s="147" t="s">
        <v>40</v>
      </c>
      <c r="J53" s="149" t="s">
        <v>40</v>
      </c>
      <c r="K53" s="150" t="s">
        <v>40</v>
      </c>
    </row>
    <row r="54" spans="1:11" ht="15.75" thickBot="1" x14ac:dyDescent="0.3">
      <c r="A54" s="184" t="s">
        <v>41</v>
      </c>
      <c r="B54" s="122">
        <v>714</v>
      </c>
      <c r="C54" s="116">
        <v>504</v>
      </c>
      <c r="D54" s="135">
        <v>210</v>
      </c>
      <c r="E54" s="136">
        <v>0.41666666666666669</v>
      </c>
      <c r="F54" s="126">
        <v>215</v>
      </c>
      <c r="G54" s="127">
        <v>0.42658730158730157</v>
      </c>
      <c r="H54" s="129">
        <v>2</v>
      </c>
      <c r="I54" s="127">
        <v>3.968253968253968E-3</v>
      </c>
      <c r="J54" s="56">
        <v>-7</v>
      </c>
      <c r="K54" s="140">
        <v>-1.3888888888888888E-2</v>
      </c>
    </row>
    <row r="55" spans="1:11" ht="15.75" x14ac:dyDescent="0.25">
      <c r="A55" s="185"/>
      <c r="B55" s="105"/>
      <c r="C55" s="105"/>
      <c r="D55" s="106"/>
      <c r="E55" s="106"/>
      <c r="H55" s="78"/>
      <c r="I55" s="78"/>
      <c r="J55" s="78"/>
      <c r="K55" s="78"/>
    </row>
    <row r="56" spans="1:11" ht="15.75" thickBot="1" x14ac:dyDescent="0.3">
      <c r="A56" s="187" t="s">
        <v>63</v>
      </c>
      <c r="B56" s="5"/>
      <c r="C56" s="5"/>
      <c r="H56" s="78"/>
      <c r="I56" s="78"/>
      <c r="J56" s="78"/>
      <c r="K56" s="78"/>
    </row>
    <row r="57" spans="1:11" ht="14.1" customHeight="1" x14ac:dyDescent="0.25">
      <c r="A57" s="181" t="s">
        <v>2</v>
      </c>
      <c r="B57" s="113" t="s">
        <v>63</v>
      </c>
      <c r="C57" s="114" t="s">
        <v>55</v>
      </c>
      <c r="D57" s="202" t="s">
        <v>34</v>
      </c>
      <c r="E57" s="203"/>
      <c r="F57" s="205" t="s">
        <v>35</v>
      </c>
      <c r="G57" s="200"/>
      <c r="H57" s="199" t="s">
        <v>36</v>
      </c>
      <c r="I57" s="200"/>
      <c r="J57" s="199" t="s">
        <v>37</v>
      </c>
      <c r="K57" s="200"/>
    </row>
    <row r="58" spans="1:11" ht="14.25" x14ac:dyDescent="0.2">
      <c r="A58" s="182" t="s">
        <v>51</v>
      </c>
      <c r="B58" s="121">
        <v>419</v>
      </c>
      <c r="C58" s="115">
        <v>401</v>
      </c>
      <c r="D58" s="132">
        <v>18</v>
      </c>
      <c r="E58" s="133">
        <v>0.05</v>
      </c>
      <c r="F58" s="123">
        <v>24</v>
      </c>
      <c r="G58" s="124">
        <v>0.06</v>
      </c>
      <c r="H58" s="128">
        <v>0</v>
      </c>
      <c r="I58" s="124">
        <v>0</v>
      </c>
      <c r="J58" s="56">
        <v>-6</v>
      </c>
      <c r="K58" s="131">
        <v>-1.4962593516209476E-2</v>
      </c>
    </row>
    <row r="59" spans="1:11" ht="14.25" x14ac:dyDescent="0.2">
      <c r="A59" s="182" t="s">
        <v>52</v>
      </c>
      <c r="B59" s="121">
        <v>213</v>
      </c>
      <c r="C59" s="115">
        <v>146</v>
      </c>
      <c r="D59" s="134">
        <v>67</v>
      </c>
      <c r="E59" s="133">
        <v>0.4589041095890411</v>
      </c>
      <c r="F59" s="125">
        <v>67</v>
      </c>
      <c r="G59" s="124">
        <v>0.46</v>
      </c>
      <c r="H59" s="129">
        <v>0</v>
      </c>
      <c r="I59" s="124">
        <v>0</v>
      </c>
      <c r="J59" s="56">
        <v>0</v>
      </c>
      <c r="K59" s="131">
        <v>0</v>
      </c>
    </row>
    <row r="60" spans="1:11" ht="14.25" x14ac:dyDescent="0.2">
      <c r="A60" s="183" t="s">
        <v>38</v>
      </c>
      <c r="B60" s="121">
        <v>111</v>
      </c>
      <c r="C60" s="115">
        <v>110</v>
      </c>
      <c r="D60" s="138">
        <v>1</v>
      </c>
      <c r="E60" s="133">
        <v>9.0909090909090905E-3</v>
      </c>
      <c r="F60" s="123">
        <v>6</v>
      </c>
      <c r="G60" s="124">
        <v>0.06</v>
      </c>
      <c r="H60" s="130">
        <v>8</v>
      </c>
      <c r="I60" s="124">
        <v>7.0000000000000007E-2</v>
      </c>
      <c r="J60" s="56">
        <v>-13</v>
      </c>
      <c r="K60" s="131">
        <v>-0.11818181818181818</v>
      </c>
    </row>
    <row r="61" spans="1:11" ht="14.25" x14ac:dyDescent="0.2">
      <c r="A61" s="10" t="s">
        <v>39</v>
      </c>
      <c r="B61" s="121">
        <v>-46</v>
      </c>
      <c r="C61" s="115">
        <v>-41</v>
      </c>
      <c r="D61" s="137">
        <v>-5</v>
      </c>
      <c r="E61" s="146" t="s">
        <v>40</v>
      </c>
      <c r="F61" s="125">
        <v>-5</v>
      </c>
      <c r="G61" s="147" t="s">
        <v>40</v>
      </c>
      <c r="H61" s="148" t="s">
        <v>40</v>
      </c>
      <c r="I61" s="147" t="s">
        <v>40</v>
      </c>
      <c r="J61" s="149" t="s">
        <v>40</v>
      </c>
      <c r="K61" s="150" t="s">
        <v>40</v>
      </c>
    </row>
    <row r="62" spans="1:11" ht="15.75" thickBot="1" x14ac:dyDescent="0.3">
      <c r="A62" s="13" t="s">
        <v>41</v>
      </c>
      <c r="B62" s="122">
        <v>697</v>
      </c>
      <c r="C62" s="116">
        <v>616</v>
      </c>
      <c r="D62" s="135">
        <v>81</v>
      </c>
      <c r="E62" s="136">
        <v>0.1314935064935065</v>
      </c>
      <c r="F62" s="126">
        <v>92</v>
      </c>
      <c r="G62" s="127">
        <v>0.15</v>
      </c>
      <c r="H62" s="139">
        <v>8</v>
      </c>
      <c r="I62" s="127">
        <v>1.2987012987012988E-2</v>
      </c>
      <c r="J62" s="58">
        <v>-19</v>
      </c>
      <c r="K62" s="140">
        <v>-0.03</v>
      </c>
    </row>
    <row r="63" spans="1:11" ht="15.75" x14ac:dyDescent="0.25">
      <c r="A63" s="99"/>
      <c r="B63" s="99"/>
      <c r="C63" s="99"/>
      <c r="D63" s="103"/>
      <c r="E63" s="103"/>
      <c r="H63" s="78"/>
      <c r="I63" s="78"/>
      <c r="J63" s="78"/>
      <c r="K63" s="78"/>
    </row>
    <row r="64" spans="1:11" x14ac:dyDescent="0.2">
      <c r="A64" s="1"/>
      <c r="B64" s="78"/>
      <c r="C64" s="78"/>
      <c r="H64" s="78"/>
      <c r="I64" s="78"/>
      <c r="J64" s="78"/>
      <c r="K64" s="78"/>
    </row>
  </sheetData>
  <mergeCells count="31">
    <mergeCell ref="J32:K32"/>
    <mergeCell ref="H57:I57"/>
    <mergeCell ref="J57:K57"/>
    <mergeCell ref="H41:I41"/>
    <mergeCell ref="J41:K41"/>
    <mergeCell ref="H49:I49"/>
    <mergeCell ref="J49:K49"/>
    <mergeCell ref="D32:E32"/>
    <mergeCell ref="D23:E23"/>
    <mergeCell ref="F23:G23"/>
    <mergeCell ref="F32:G32"/>
    <mergeCell ref="H32:I32"/>
    <mergeCell ref="H23:I23"/>
    <mergeCell ref="D57:E57"/>
    <mergeCell ref="F57:G57"/>
    <mergeCell ref="D41:E41"/>
    <mergeCell ref="F41:G41"/>
    <mergeCell ref="D49:E49"/>
    <mergeCell ref="F49:G49"/>
    <mergeCell ref="J23:K23"/>
    <mergeCell ref="A1:C1"/>
    <mergeCell ref="A2:C2"/>
    <mergeCell ref="D2:E2"/>
    <mergeCell ref="D14:E14"/>
    <mergeCell ref="F14:G14"/>
    <mergeCell ref="H14:I14"/>
    <mergeCell ref="J14:K14"/>
    <mergeCell ref="D5:E5"/>
    <mergeCell ref="F5:G5"/>
    <mergeCell ref="H5:I5"/>
    <mergeCell ref="J5:K5"/>
  </mergeCells>
  <pageMargins left="0.78740157480314965" right="0.59055118110236227" top="0.98425196850393704" bottom="0.98425196850393704" header="0.51181102362204722" footer="0.51181102362204722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94"/>
  <sheetViews>
    <sheetView tabSelected="1" zoomScale="80" zoomScaleNormal="80" zoomScaleSheetLayoutView="70" workbookViewId="0">
      <selection activeCell="D11" sqref="D11"/>
    </sheetView>
  </sheetViews>
  <sheetFormatPr baseColWidth="10" defaultColWidth="11.42578125" defaultRowHeight="12.75" x14ac:dyDescent="0.2"/>
  <cols>
    <col min="1" max="1" width="36.85546875" style="2" customWidth="1"/>
    <col min="2" max="5" width="17.140625" style="2" customWidth="1"/>
    <col min="6" max="10" width="17.140625" style="1" customWidth="1"/>
    <col min="11" max="11" width="17.140625" style="2" customWidth="1"/>
    <col min="12" max="16384" width="11.42578125" style="2"/>
  </cols>
  <sheetData>
    <row r="1" spans="1:12" ht="18" x14ac:dyDescent="0.25">
      <c r="A1" s="193" t="s">
        <v>0</v>
      </c>
      <c r="B1" s="193"/>
      <c r="C1" s="193"/>
      <c r="D1" s="193"/>
      <c r="E1" s="98"/>
      <c r="K1" s="78"/>
    </row>
    <row r="2" spans="1:12" ht="15.75" x14ac:dyDescent="0.25">
      <c r="A2" s="194" t="s">
        <v>42</v>
      </c>
      <c r="B2" s="194"/>
      <c r="C2" s="194"/>
      <c r="D2" s="194"/>
      <c r="E2" s="99"/>
      <c r="F2" s="201"/>
      <c r="G2" s="201"/>
      <c r="K2" s="78"/>
    </row>
    <row r="3" spans="1:12" ht="15.75" x14ac:dyDescent="0.25">
      <c r="A3" s="170"/>
      <c r="B3" s="170"/>
      <c r="C3" s="170"/>
      <c r="D3" s="170"/>
      <c r="E3" s="170"/>
      <c r="F3" s="171"/>
      <c r="G3" s="171"/>
      <c r="K3" s="78"/>
    </row>
    <row r="4" spans="1:12" ht="15.75" x14ac:dyDescent="0.25">
      <c r="A4" s="170"/>
      <c r="B4" s="170"/>
      <c r="C4" s="170"/>
      <c r="D4" s="170"/>
      <c r="E4" s="170"/>
      <c r="F4" s="171"/>
      <c r="G4" s="171"/>
      <c r="K4" s="78"/>
    </row>
    <row r="5" spans="1:12" ht="15" x14ac:dyDescent="0.25">
      <c r="A5" s="161" t="s">
        <v>72</v>
      </c>
      <c r="B5" s="110"/>
      <c r="C5" s="110"/>
      <c r="D5" s="110"/>
      <c r="E5" s="110"/>
      <c r="F5" s="111"/>
      <c r="G5" s="111"/>
      <c r="H5" s="111"/>
      <c r="I5" s="111"/>
      <c r="J5" s="111"/>
      <c r="K5" s="110"/>
    </row>
    <row r="6" spans="1:12" ht="14.1" customHeight="1" x14ac:dyDescent="0.25">
      <c r="A6" s="26" t="s">
        <v>2</v>
      </c>
      <c r="B6" s="206" t="s">
        <v>51</v>
      </c>
      <c r="C6" s="207"/>
      <c r="D6" s="199" t="s">
        <v>53</v>
      </c>
      <c r="E6" s="200"/>
      <c r="F6" s="199" t="s">
        <v>43</v>
      </c>
      <c r="G6" s="200"/>
      <c r="H6" s="199" t="s">
        <v>44</v>
      </c>
      <c r="I6" s="200"/>
      <c r="J6" s="199" t="s">
        <v>45</v>
      </c>
      <c r="K6" s="200"/>
    </row>
    <row r="7" spans="1:12" ht="15.75" thickBot="1" x14ac:dyDescent="0.3">
      <c r="A7" s="46"/>
      <c r="B7" s="162" t="s">
        <v>71</v>
      </c>
      <c r="C7" s="48" t="s">
        <v>62</v>
      </c>
      <c r="D7" s="162" t="s">
        <v>71</v>
      </c>
      <c r="E7" s="48" t="s">
        <v>62</v>
      </c>
      <c r="F7" s="162" t="s">
        <v>71</v>
      </c>
      <c r="G7" s="48" t="s">
        <v>62</v>
      </c>
      <c r="H7" s="162" t="s">
        <v>71</v>
      </c>
      <c r="I7" s="48" t="s">
        <v>62</v>
      </c>
      <c r="J7" s="162" t="s">
        <v>71</v>
      </c>
      <c r="K7" s="48" t="s">
        <v>62</v>
      </c>
    </row>
    <row r="8" spans="1:12" ht="14.25" x14ac:dyDescent="0.2">
      <c r="A8" s="45" t="s">
        <v>46</v>
      </c>
      <c r="B8" s="141">
        <v>1710</v>
      </c>
      <c r="C8" s="75">
        <v>1446</v>
      </c>
      <c r="D8" s="70">
        <v>855</v>
      </c>
      <c r="E8" s="75">
        <v>698</v>
      </c>
      <c r="F8" s="70">
        <v>471</v>
      </c>
      <c r="G8" s="75">
        <v>387</v>
      </c>
      <c r="H8" s="70">
        <v>-165</v>
      </c>
      <c r="I8" s="75">
        <v>-153</v>
      </c>
      <c r="J8" s="70">
        <v>2871</v>
      </c>
      <c r="K8" s="75">
        <v>2378</v>
      </c>
    </row>
    <row r="9" spans="1:12" ht="28.5" x14ac:dyDescent="0.2">
      <c r="A9" s="44" t="s">
        <v>18</v>
      </c>
      <c r="B9" s="141">
        <v>157</v>
      </c>
      <c r="C9" s="75">
        <v>158</v>
      </c>
      <c r="D9" s="141">
        <v>122</v>
      </c>
      <c r="E9" s="75">
        <v>100</v>
      </c>
      <c r="F9" s="141">
        <v>60</v>
      </c>
      <c r="G9" s="75">
        <v>42</v>
      </c>
      <c r="H9" s="141">
        <v>15</v>
      </c>
      <c r="I9" s="75">
        <v>3</v>
      </c>
      <c r="J9" s="70">
        <v>354</v>
      </c>
      <c r="K9" s="75">
        <v>303</v>
      </c>
    </row>
    <row r="10" spans="1:12" ht="14.25" x14ac:dyDescent="0.2">
      <c r="A10" s="104" t="s">
        <v>47</v>
      </c>
      <c r="B10" s="142">
        <v>9.1812865497076027E-2</v>
      </c>
      <c r="C10" s="163">
        <v>0.10926694329183956</v>
      </c>
      <c r="D10" s="142">
        <v>0.14269005847953217</v>
      </c>
      <c r="E10" s="163">
        <v>0.14326647564469913</v>
      </c>
      <c r="F10" s="142">
        <v>0.12738853503184713</v>
      </c>
      <c r="G10" s="163">
        <v>0.10852713178294573</v>
      </c>
      <c r="H10" s="144" t="s">
        <v>40</v>
      </c>
      <c r="I10" s="49" t="s">
        <v>40</v>
      </c>
      <c r="J10" s="142">
        <v>0.12330198537095088</v>
      </c>
      <c r="K10" s="163">
        <v>0.12741799831791423</v>
      </c>
    </row>
    <row r="11" spans="1:12" ht="28.5" x14ac:dyDescent="0.2">
      <c r="A11" s="77" t="s">
        <v>19</v>
      </c>
      <c r="B11" s="143">
        <v>9</v>
      </c>
      <c r="C11" s="49">
        <v>10</v>
      </c>
      <c r="D11" s="143" t="s">
        <v>40</v>
      </c>
      <c r="E11" s="49" t="s">
        <v>40</v>
      </c>
      <c r="F11" s="144" t="s">
        <v>40</v>
      </c>
      <c r="G11" s="49" t="s">
        <v>40</v>
      </c>
      <c r="H11" s="144" t="s">
        <v>40</v>
      </c>
      <c r="I11" s="49" t="s">
        <v>40</v>
      </c>
      <c r="J11" s="166">
        <v>9</v>
      </c>
      <c r="K11" s="49">
        <v>10</v>
      </c>
    </row>
    <row r="12" spans="1:12" ht="14.25" x14ac:dyDescent="0.2">
      <c r="A12" s="6" t="s">
        <v>48</v>
      </c>
      <c r="B12" s="143">
        <v>166</v>
      </c>
      <c r="C12" s="75">
        <v>168</v>
      </c>
      <c r="D12" s="143">
        <v>122</v>
      </c>
      <c r="E12" s="75">
        <v>100</v>
      </c>
      <c r="F12" s="143">
        <v>60</v>
      </c>
      <c r="G12" s="75">
        <v>42</v>
      </c>
      <c r="H12" s="141">
        <v>15</v>
      </c>
      <c r="I12" s="75">
        <v>3</v>
      </c>
      <c r="J12" s="70">
        <v>363</v>
      </c>
      <c r="K12" s="75">
        <v>313</v>
      </c>
    </row>
    <row r="13" spans="1:12" ht="14.25" x14ac:dyDescent="0.2">
      <c r="A13" s="6" t="s">
        <v>49</v>
      </c>
      <c r="B13" s="141">
        <v>43</v>
      </c>
      <c r="C13" s="49">
        <v>75</v>
      </c>
      <c r="D13" s="141">
        <v>20</v>
      </c>
      <c r="E13" s="49">
        <v>22</v>
      </c>
      <c r="F13" s="141">
        <v>8</v>
      </c>
      <c r="G13" s="49">
        <v>13</v>
      </c>
      <c r="H13" s="141">
        <v>9</v>
      </c>
      <c r="I13" s="49">
        <v>12</v>
      </c>
      <c r="J13" s="70">
        <v>80</v>
      </c>
      <c r="K13" s="49">
        <v>122</v>
      </c>
    </row>
    <row r="14" spans="1:12" ht="14.25" x14ac:dyDescent="0.2">
      <c r="A14" s="44" t="s">
        <v>74</v>
      </c>
      <c r="B14" s="143">
        <v>3860</v>
      </c>
      <c r="C14" s="49">
        <v>3803</v>
      </c>
      <c r="D14" s="143">
        <v>944</v>
      </c>
      <c r="E14" s="49">
        <v>924</v>
      </c>
      <c r="F14" s="143">
        <v>1028</v>
      </c>
      <c r="G14" s="49">
        <v>862</v>
      </c>
      <c r="H14" s="143">
        <v>144</v>
      </c>
      <c r="I14" s="49">
        <v>139</v>
      </c>
      <c r="J14" s="143">
        <v>5976</v>
      </c>
      <c r="K14" s="49">
        <v>5728</v>
      </c>
    </row>
    <row r="15" spans="1:12" ht="14.25" x14ac:dyDescent="0.2">
      <c r="A15" s="178"/>
      <c r="B15" s="179"/>
      <c r="C15" s="179"/>
      <c r="D15" s="179"/>
      <c r="E15" s="179"/>
      <c r="F15" s="179"/>
      <c r="G15" s="179"/>
      <c r="H15" s="179"/>
      <c r="I15" s="179"/>
      <c r="J15" s="179"/>
      <c r="K15" s="179"/>
    </row>
    <row r="16" spans="1:12" ht="15.75" x14ac:dyDescent="0.25">
      <c r="A16" s="170"/>
      <c r="B16" s="188"/>
      <c r="C16" s="188"/>
      <c r="D16" s="188"/>
      <c r="E16" s="199"/>
      <c r="F16" s="200"/>
      <c r="G16" s="199"/>
      <c r="H16" s="200"/>
      <c r="I16" s="199"/>
      <c r="J16" s="200"/>
      <c r="K16" s="199"/>
      <c r="L16" s="200"/>
    </row>
    <row r="17" spans="1:11" ht="15" x14ac:dyDescent="0.25">
      <c r="A17" s="161" t="s">
        <v>70</v>
      </c>
      <c r="B17" s="110"/>
      <c r="C17" s="110"/>
      <c r="D17" s="110"/>
      <c r="E17" s="110"/>
      <c r="F17" s="111"/>
      <c r="G17" s="111"/>
      <c r="H17" s="111"/>
      <c r="I17" s="111"/>
      <c r="J17" s="111"/>
      <c r="K17" s="110"/>
    </row>
    <row r="18" spans="1:11" ht="14.1" customHeight="1" x14ac:dyDescent="0.25">
      <c r="A18" s="26" t="s">
        <v>2</v>
      </c>
      <c r="B18" s="206" t="s">
        <v>51</v>
      </c>
      <c r="C18" s="207"/>
      <c r="D18" s="208" t="s">
        <v>53</v>
      </c>
      <c r="E18" s="209"/>
      <c r="F18" s="208" t="s">
        <v>43</v>
      </c>
      <c r="G18" s="209"/>
      <c r="H18" s="208" t="s">
        <v>44</v>
      </c>
      <c r="I18" s="209"/>
      <c r="J18" s="208" t="s">
        <v>45</v>
      </c>
      <c r="K18" s="209"/>
    </row>
    <row r="19" spans="1:11" ht="15.75" thickBot="1" x14ac:dyDescent="0.3">
      <c r="A19" s="46"/>
      <c r="B19" s="162" t="s">
        <v>70</v>
      </c>
      <c r="C19" s="48" t="s">
        <v>57</v>
      </c>
      <c r="D19" s="162" t="s">
        <v>70</v>
      </c>
      <c r="E19" s="48" t="s">
        <v>57</v>
      </c>
      <c r="F19" s="162" t="s">
        <v>70</v>
      </c>
      <c r="G19" s="48" t="s">
        <v>57</v>
      </c>
      <c r="H19" s="162" t="s">
        <v>70</v>
      </c>
      <c r="I19" s="48" t="s">
        <v>57</v>
      </c>
      <c r="J19" s="162" t="s">
        <v>70</v>
      </c>
      <c r="K19" s="48" t="s">
        <v>57</v>
      </c>
    </row>
    <row r="20" spans="1:11" ht="14.25" x14ac:dyDescent="0.2">
      <c r="A20" s="45" t="s">
        <v>46</v>
      </c>
      <c r="B20" s="141">
        <v>434</v>
      </c>
      <c r="C20" s="75">
        <v>386</v>
      </c>
      <c r="D20" s="70">
        <v>218</v>
      </c>
      <c r="E20" s="75">
        <v>189</v>
      </c>
      <c r="F20" s="70">
        <v>127</v>
      </c>
      <c r="G20" s="75">
        <v>106</v>
      </c>
      <c r="H20" s="70">
        <v>-37</v>
      </c>
      <c r="I20" s="75">
        <v>-43</v>
      </c>
      <c r="J20" s="70">
        <v>742</v>
      </c>
      <c r="K20" s="75">
        <v>638</v>
      </c>
    </row>
    <row r="21" spans="1:11" ht="28.5" x14ac:dyDescent="0.2">
      <c r="A21" s="44" t="s">
        <v>18</v>
      </c>
      <c r="B21" s="141">
        <v>33</v>
      </c>
      <c r="C21" s="75">
        <v>63</v>
      </c>
      <c r="D21" s="141">
        <v>29</v>
      </c>
      <c r="E21" s="75">
        <v>30</v>
      </c>
      <c r="F21" s="141">
        <v>14</v>
      </c>
      <c r="G21" s="75">
        <v>13</v>
      </c>
      <c r="H21" s="141">
        <v>6</v>
      </c>
      <c r="I21" s="75">
        <v>1</v>
      </c>
      <c r="J21" s="70">
        <v>82</v>
      </c>
      <c r="K21" s="75">
        <v>107</v>
      </c>
    </row>
    <row r="22" spans="1:11" ht="14.25" x14ac:dyDescent="0.2">
      <c r="A22" s="104" t="s">
        <v>47</v>
      </c>
      <c r="B22" s="142">
        <v>7.6036866359447008E-2</v>
      </c>
      <c r="C22" s="163">
        <v>0.16321243523316062</v>
      </c>
      <c r="D22" s="142">
        <v>0.13302752293577982</v>
      </c>
      <c r="E22" s="163">
        <v>0.15873015873015872</v>
      </c>
      <c r="F22" s="142">
        <v>0.11023622047244094</v>
      </c>
      <c r="G22" s="163">
        <v>0.12264150943396226</v>
      </c>
      <c r="H22" s="144" t="s">
        <v>40</v>
      </c>
      <c r="I22" s="49" t="s">
        <v>40</v>
      </c>
      <c r="J22" s="142">
        <v>0.11051212938005391</v>
      </c>
      <c r="K22" s="163">
        <v>0.16771159874608149</v>
      </c>
    </row>
    <row r="23" spans="1:11" ht="28.5" x14ac:dyDescent="0.2">
      <c r="A23" s="77" t="s">
        <v>19</v>
      </c>
      <c r="B23" s="143">
        <v>2</v>
      </c>
      <c r="C23" s="49">
        <v>3</v>
      </c>
      <c r="D23" s="143" t="s">
        <v>40</v>
      </c>
      <c r="E23" s="49" t="s">
        <v>40</v>
      </c>
      <c r="F23" s="144" t="s">
        <v>40</v>
      </c>
      <c r="G23" s="49" t="s">
        <v>40</v>
      </c>
      <c r="H23" s="144" t="s">
        <v>40</v>
      </c>
      <c r="I23" s="49" t="s">
        <v>40</v>
      </c>
      <c r="J23" s="166">
        <v>2</v>
      </c>
      <c r="K23" s="49">
        <v>3</v>
      </c>
    </row>
    <row r="24" spans="1:11" ht="14.25" x14ac:dyDescent="0.2">
      <c r="A24" s="6" t="s">
        <v>48</v>
      </c>
      <c r="B24" s="141">
        <v>35</v>
      </c>
      <c r="C24" s="49">
        <v>66</v>
      </c>
      <c r="D24" s="141">
        <v>29</v>
      </c>
      <c r="E24" s="49">
        <v>30</v>
      </c>
      <c r="F24" s="141">
        <v>14</v>
      </c>
      <c r="G24" s="49">
        <v>13</v>
      </c>
      <c r="H24" s="141">
        <v>6</v>
      </c>
      <c r="I24" s="49">
        <v>1</v>
      </c>
      <c r="J24" s="70">
        <v>84</v>
      </c>
      <c r="K24" s="49">
        <v>110</v>
      </c>
    </row>
    <row r="25" spans="1:11" ht="14.25" x14ac:dyDescent="0.2">
      <c r="A25" s="6" t="s">
        <v>49</v>
      </c>
      <c r="B25" s="141">
        <v>22</v>
      </c>
      <c r="C25" s="49">
        <v>22</v>
      </c>
      <c r="D25" s="141">
        <v>7</v>
      </c>
      <c r="E25" s="49">
        <v>7</v>
      </c>
      <c r="F25" s="141">
        <v>3</v>
      </c>
      <c r="G25" s="49">
        <v>2</v>
      </c>
      <c r="H25" s="141">
        <v>3</v>
      </c>
      <c r="I25" s="49">
        <v>2</v>
      </c>
      <c r="J25" s="70">
        <v>35</v>
      </c>
      <c r="K25" s="49">
        <v>33</v>
      </c>
    </row>
    <row r="26" spans="1:11" ht="14.25" x14ac:dyDescent="0.2">
      <c r="A26" s="44" t="s">
        <v>74</v>
      </c>
      <c r="B26" s="143">
        <v>3860</v>
      </c>
      <c r="C26" s="49">
        <v>3803</v>
      </c>
      <c r="D26" s="143">
        <v>944</v>
      </c>
      <c r="E26" s="49">
        <v>924</v>
      </c>
      <c r="F26" s="143">
        <v>1028</v>
      </c>
      <c r="G26" s="49">
        <v>862</v>
      </c>
      <c r="H26" s="143">
        <v>144</v>
      </c>
      <c r="I26" s="49">
        <v>139</v>
      </c>
      <c r="J26" s="143">
        <v>5976</v>
      </c>
      <c r="K26" s="49">
        <v>5728</v>
      </c>
    </row>
    <row r="27" spans="1:11" ht="14.25" x14ac:dyDescent="0.2">
      <c r="A27" s="178"/>
      <c r="B27" s="179"/>
      <c r="C27" s="179"/>
      <c r="D27" s="179"/>
      <c r="E27" s="179"/>
      <c r="F27" s="179"/>
      <c r="G27" s="179"/>
      <c r="H27" s="179"/>
      <c r="I27" s="179"/>
      <c r="J27" s="179"/>
      <c r="K27" s="179"/>
    </row>
    <row r="28" spans="1:11" ht="15.75" x14ac:dyDescent="0.25">
      <c r="A28" s="164"/>
      <c r="B28" s="188"/>
      <c r="C28" s="188"/>
      <c r="D28" s="188"/>
      <c r="E28" s="188"/>
      <c r="F28" s="189"/>
      <c r="G28" s="189"/>
      <c r="K28" s="78"/>
    </row>
    <row r="29" spans="1:11" ht="15" x14ac:dyDescent="0.25">
      <c r="A29" s="161" t="s">
        <v>69</v>
      </c>
      <c r="B29" s="110"/>
      <c r="C29" s="110"/>
      <c r="D29" s="110"/>
      <c r="E29" s="110"/>
      <c r="F29" s="111"/>
      <c r="G29" s="111"/>
      <c r="H29" s="111"/>
      <c r="I29" s="111"/>
      <c r="J29" s="111"/>
      <c r="K29" s="110"/>
    </row>
    <row r="30" spans="1:11" ht="14.1" customHeight="1" x14ac:dyDescent="0.25">
      <c r="A30" s="26" t="s">
        <v>2</v>
      </c>
      <c r="B30" s="206" t="s">
        <v>51</v>
      </c>
      <c r="C30" s="207"/>
      <c r="D30" s="208" t="s">
        <v>53</v>
      </c>
      <c r="E30" s="209"/>
      <c r="F30" s="208" t="s">
        <v>43</v>
      </c>
      <c r="G30" s="209"/>
      <c r="H30" s="208" t="s">
        <v>44</v>
      </c>
      <c r="I30" s="209"/>
      <c r="J30" s="208" t="s">
        <v>45</v>
      </c>
      <c r="K30" s="209"/>
    </row>
    <row r="31" spans="1:11" ht="15.75" thickBot="1" x14ac:dyDescent="0.3">
      <c r="A31" s="46"/>
      <c r="B31" s="162" t="s">
        <v>69</v>
      </c>
      <c r="C31" s="48" t="s">
        <v>58</v>
      </c>
      <c r="D31" s="162" t="s">
        <v>69</v>
      </c>
      <c r="E31" s="48" t="s">
        <v>58</v>
      </c>
      <c r="F31" s="162" t="s">
        <v>69</v>
      </c>
      <c r="G31" s="48" t="s">
        <v>58</v>
      </c>
      <c r="H31" s="162" t="s">
        <v>69</v>
      </c>
      <c r="I31" s="48" t="s">
        <v>58</v>
      </c>
      <c r="J31" s="162" t="s">
        <v>69</v>
      </c>
      <c r="K31" s="48" t="s">
        <v>58</v>
      </c>
    </row>
    <row r="32" spans="1:11" ht="14.25" x14ac:dyDescent="0.2">
      <c r="A32" s="45" t="s">
        <v>46</v>
      </c>
      <c r="B32" s="141">
        <v>1276</v>
      </c>
      <c r="C32" s="75">
        <v>1060</v>
      </c>
      <c r="D32" s="70">
        <v>637</v>
      </c>
      <c r="E32" s="75">
        <v>509</v>
      </c>
      <c r="F32" s="70">
        <v>344</v>
      </c>
      <c r="G32" s="75">
        <v>281</v>
      </c>
      <c r="H32" s="70">
        <v>-128</v>
      </c>
      <c r="I32" s="75">
        <v>-110</v>
      </c>
      <c r="J32" s="70">
        <v>2129</v>
      </c>
      <c r="K32" s="75">
        <v>1740</v>
      </c>
    </row>
    <row r="33" spans="1:11" ht="28.5" x14ac:dyDescent="0.2">
      <c r="A33" s="44" t="s">
        <v>18</v>
      </c>
      <c r="B33" s="141">
        <v>124</v>
      </c>
      <c r="C33" s="75">
        <v>95</v>
      </c>
      <c r="D33" s="141">
        <v>93</v>
      </c>
      <c r="E33" s="75">
        <v>70</v>
      </c>
      <c r="F33" s="141">
        <v>46</v>
      </c>
      <c r="G33" s="75">
        <v>29</v>
      </c>
      <c r="H33" s="141">
        <v>9</v>
      </c>
      <c r="I33" s="75">
        <v>2</v>
      </c>
      <c r="J33" s="70">
        <v>272</v>
      </c>
      <c r="K33" s="75">
        <v>196</v>
      </c>
    </row>
    <row r="34" spans="1:11" ht="14.25" x14ac:dyDescent="0.2">
      <c r="A34" s="104" t="s">
        <v>47</v>
      </c>
      <c r="B34" s="142">
        <v>9.7178683385579931E-2</v>
      </c>
      <c r="C34" s="163">
        <v>8.9622641509433956E-2</v>
      </c>
      <c r="D34" s="142">
        <v>0.14599686028257458</v>
      </c>
      <c r="E34" s="163">
        <v>0.13752455795677801</v>
      </c>
      <c r="F34" s="142">
        <v>0.13372093023255813</v>
      </c>
      <c r="G34" s="163">
        <v>0.10320284697508897</v>
      </c>
      <c r="H34" s="144" t="s">
        <v>40</v>
      </c>
      <c r="I34" s="49" t="s">
        <v>40</v>
      </c>
      <c r="J34" s="142">
        <v>0.12775951150775011</v>
      </c>
      <c r="K34" s="163">
        <v>0.11264367816091954</v>
      </c>
    </row>
    <row r="35" spans="1:11" ht="28.5" x14ac:dyDescent="0.2">
      <c r="A35" s="77" t="s">
        <v>19</v>
      </c>
      <c r="B35" s="143">
        <v>7</v>
      </c>
      <c r="C35" s="49">
        <v>7</v>
      </c>
      <c r="D35" s="143" t="s">
        <v>40</v>
      </c>
      <c r="E35" s="49" t="s">
        <v>40</v>
      </c>
      <c r="F35" s="144" t="s">
        <v>40</v>
      </c>
      <c r="G35" s="49" t="s">
        <v>40</v>
      </c>
      <c r="H35" s="144" t="s">
        <v>40</v>
      </c>
      <c r="I35" s="49" t="s">
        <v>40</v>
      </c>
      <c r="J35" s="166">
        <v>7</v>
      </c>
      <c r="K35" s="49">
        <v>7</v>
      </c>
    </row>
    <row r="36" spans="1:11" ht="14.25" x14ac:dyDescent="0.2">
      <c r="A36" s="6" t="s">
        <v>48</v>
      </c>
      <c r="B36" s="143">
        <v>131</v>
      </c>
      <c r="C36" s="75">
        <v>102</v>
      </c>
      <c r="D36" s="143">
        <v>93</v>
      </c>
      <c r="E36" s="75">
        <v>70</v>
      </c>
      <c r="F36" s="143">
        <v>46</v>
      </c>
      <c r="G36" s="75">
        <v>29</v>
      </c>
      <c r="H36" s="141">
        <v>9</v>
      </c>
      <c r="I36" s="75">
        <v>2</v>
      </c>
      <c r="J36" s="70">
        <v>279</v>
      </c>
      <c r="K36" s="75">
        <v>203</v>
      </c>
    </row>
    <row r="37" spans="1:11" ht="14.25" x14ac:dyDescent="0.2">
      <c r="A37" s="6" t="s">
        <v>49</v>
      </c>
      <c r="B37" s="141">
        <v>21</v>
      </c>
      <c r="C37" s="49">
        <v>53</v>
      </c>
      <c r="D37" s="141">
        <v>13</v>
      </c>
      <c r="E37" s="49">
        <v>15</v>
      </c>
      <c r="F37" s="141">
        <v>5</v>
      </c>
      <c r="G37" s="49">
        <v>11</v>
      </c>
      <c r="H37" s="141">
        <v>6</v>
      </c>
      <c r="I37" s="49">
        <v>10</v>
      </c>
      <c r="J37" s="70">
        <v>45</v>
      </c>
      <c r="K37" s="49">
        <v>89</v>
      </c>
    </row>
    <row r="38" spans="1:11" ht="14.25" x14ac:dyDescent="0.2">
      <c r="A38" s="44" t="s">
        <v>68</v>
      </c>
      <c r="B38" s="143">
        <v>3848</v>
      </c>
      <c r="C38" s="49">
        <v>3805</v>
      </c>
      <c r="D38" s="143">
        <v>937</v>
      </c>
      <c r="E38" s="49">
        <v>940</v>
      </c>
      <c r="F38" s="143">
        <v>1018</v>
      </c>
      <c r="G38" s="49">
        <v>867</v>
      </c>
      <c r="H38" s="143">
        <v>144</v>
      </c>
      <c r="I38" s="49">
        <v>139</v>
      </c>
      <c r="J38" s="143">
        <v>5947</v>
      </c>
      <c r="K38" s="49">
        <v>5751</v>
      </c>
    </row>
    <row r="39" spans="1:11" ht="15.75" x14ac:dyDescent="0.25">
      <c r="A39" s="164"/>
      <c r="B39" s="188"/>
      <c r="C39" s="188"/>
      <c r="D39" s="188"/>
      <c r="E39" s="188"/>
      <c r="F39" s="189"/>
      <c r="G39" s="189"/>
      <c r="K39" s="78"/>
    </row>
    <row r="40" spans="1:11" ht="15.75" x14ac:dyDescent="0.25">
      <c r="A40" s="164"/>
      <c r="B40" s="188"/>
      <c r="C40" s="188"/>
      <c r="D40" s="188"/>
      <c r="E40" s="188"/>
      <c r="F40" s="189"/>
      <c r="G40" s="189"/>
      <c r="K40" s="78"/>
    </row>
    <row r="41" spans="1:11" ht="15.75" x14ac:dyDescent="0.25">
      <c r="A41" s="99"/>
      <c r="B41" s="188"/>
      <c r="C41" s="188"/>
      <c r="D41" s="188"/>
      <c r="E41" s="188"/>
      <c r="F41" s="189"/>
      <c r="G41" s="189"/>
      <c r="K41" s="78"/>
    </row>
    <row r="42" spans="1:11" ht="15" x14ac:dyDescent="0.25">
      <c r="A42" s="161" t="s">
        <v>67</v>
      </c>
      <c r="B42" s="110"/>
      <c r="C42" s="110"/>
      <c r="D42" s="110"/>
      <c r="E42" s="110"/>
      <c r="F42" s="111"/>
      <c r="G42" s="111"/>
      <c r="H42" s="111"/>
      <c r="I42" s="111"/>
      <c r="J42" s="111"/>
      <c r="K42" s="110"/>
    </row>
    <row r="43" spans="1:11" ht="14.1" customHeight="1" x14ac:dyDescent="0.25">
      <c r="A43" s="26" t="s">
        <v>2</v>
      </c>
      <c r="B43" s="206" t="s">
        <v>51</v>
      </c>
      <c r="C43" s="207"/>
      <c r="D43" s="208" t="s">
        <v>53</v>
      </c>
      <c r="E43" s="209"/>
      <c r="F43" s="208" t="s">
        <v>43</v>
      </c>
      <c r="G43" s="209"/>
      <c r="H43" s="208" t="s">
        <v>44</v>
      </c>
      <c r="I43" s="209"/>
      <c r="J43" s="208" t="s">
        <v>45</v>
      </c>
      <c r="K43" s="209"/>
    </row>
    <row r="44" spans="1:11" ht="15.75" thickBot="1" x14ac:dyDescent="0.3">
      <c r="A44" s="46"/>
      <c r="B44" s="162" t="s">
        <v>67</v>
      </c>
      <c r="C44" s="48" t="s">
        <v>59</v>
      </c>
      <c r="D44" s="162" t="s">
        <v>67</v>
      </c>
      <c r="E44" s="48" t="s">
        <v>59</v>
      </c>
      <c r="F44" s="162" t="s">
        <v>67</v>
      </c>
      <c r="G44" s="48" t="s">
        <v>59</v>
      </c>
      <c r="H44" s="162" t="s">
        <v>67</v>
      </c>
      <c r="I44" s="48" t="s">
        <v>59</v>
      </c>
      <c r="J44" s="162" t="s">
        <v>67</v>
      </c>
      <c r="K44" s="48" t="s">
        <v>59</v>
      </c>
    </row>
    <row r="45" spans="1:11" ht="14.25" x14ac:dyDescent="0.2">
      <c r="A45" s="45" t="s">
        <v>46</v>
      </c>
      <c r="B45" s="141">
        <v>426</v>
      </c>
      <c r="C45" s="75">
        <v>370</v>
      </c>
      <c r="D45" s="70">
        <v>213</v>
      </c>
      <c r="E45" s="75">
        <v>189</v>
      </c>
      <c r="F45" s="70">
        <v>120</v>
      </c>
      <c r="G45" s="75">
        <v>100</v>
      </c>
      <c r="H45" s="70">
        <v>-41</v>
      </c>
      <c r="I45" s="75">
        <v>-39</v>
      </c>
      <c r="J45" s="70">
        <v>718</v>
      </c>
      <c r="K45" s="75">
        <v>620</v>
      </c>
    </row>
    <row r="46" spans="1:11" ht="28.5" x14ac:dyDescent="0.2">
      <c r="A46" s="44" t="s">
        <v>18</v>
      </c>
      <c r="B46" s="141">
        <v>35</v>
      </c>
      <c r="C46" s="75">
        <v>43</v>
      </c>
      <c r="D46" s="141">
        <v>30</v>
      </c>
      <c r="E46" s="75">
        <v>29</v>
      </c>
      <c r="F46" s="141">
        <v>15</v>
      </c>
      <c r="G46" s="75">
        <v>15</v>
      </c>
      <c r="H46" s="141">
        <v>5</v>
      </c>
      <c r="I46" s="75">
        <v>1</v>
      </c>
      <c r="J46" s="70">
        <v>85</v>
      </c>
      <c r="K46" s="75">
        <v>88</v>
      </c>
    </row>
    <row r="47" spans="1:11" ht="14.25" x14ac:dyDescent="0.2">
      <c r="A47" s="104" t="s">
        <v>47</v>
      </c>
      <c r="B47" s="142">
        <v>8.2159624413145546E-2</v>
      </c>
      <c r="C47" s="163">
        <v>0.11621621621621622</v>
      </c>
      <c r="D47" s="142">
        <v>0.14084507042253522</v>
      </c>
      <c r="E47" s="163">
        <v>0.15343915343915343</v>
      </c>
      <c r="F47" s="142">
        <v>0.125</v>
      </c>
      <c r="G47" s="163">
        <v>0.15</v>
      </c>
      <c r="H47" s="142" t="s">
        <v>40</v>
      </c>
      <c r="I47" s="163" t="s">
        <v>40</v>
      </c>
      <c r="J47" s="142">
        <v>0.11838440111420613</v>
      </c>
      <c r="K47" s="163">
        <v>0.14193548387096774</v>
      </c>
    </row>
    <row r="48" spans="1:11" ht="28.5" x14ac:dyDescent="0.2">
      <c r="A48" s="77" t="s">
        <v>19</v>
      </c>
      <c r="B48" s="143">
        <v>3</v>
      </c>
      <c r="C48" s="49">
        <v>3</v>
      </c>
      <c r="D48" s="143" t="s">
        <v>40</v>
      </c>
      <c r="E48" s="49" t="s">
        <v>40</v>
      </c>
      <c r="F48" s="144" t="s">
        <v>40</v>
      </c>
      <c r="G48" s="49" t="s">
        <v>40</v>
      </c>
      <c r="H48" s="144" t="s">
        <v>40</v>
      </c>
      <c r="I48" s="49" t="s">
        <v>40</v>
      </c>
      <c r="J48" s="166">
        <v>3</v>
      </c>
      <c r="K48" s="49">
        <v>3</v>
      </c>
    </row>
    <row r="49" spans="1:11" ht="14.25" x14ac:dyDescent="0.2">
      <c r="A49" s="6" t="s">
        <v>48</v>
      </c>
      <c r="B49" s="143">
        <v>38</v>
      </c>
      <c r="C49" s="75">
        <v>46</v>
      </c>
      <c r="D49" s="143">
        <v>30</v>
      </c>
      <c r="E49" s="75">
        <v>29</v>
      </c>
      <c r="F49" s="143">
        <v>15</v>
      </c>
      <c r="G49" s="75">
        <v>15</v>
      </c>
      <c r="H49" s="141">
        <v>5</v>
      </c>
      <c r="I49" s="75">
        <v>1</v>
      </c>
      <c r="J49" s="70">
        <v>88</v>
      </c>
      <c r="K49" s="75">
        <v>91</v>
      </c>
    </row>
    <row r="50" spans="1:11" ht="14.25" x14ac:dyDescent="0.2">
      <c r="A50" s="6" t="s">
        <v>49</v>
      </c>
      <c r="B50" s="141">
        <v>7</v>
      </c>
      <c r="C50" s="49">
        <v>16</v>
      </c>
      <c r="D50" s="141">
        <v>4</v>
      </c>
      <c r="E50" s="49">
        <v>6</v>
      </c>
      <c r="F50" s="141">
        <v>2</v>
      </c>
      <c r="G50" s="49">
        <v>3</v>
      </c>
      <c r="H50" s="141">
        <v>0</v>
      </c>
      <c r="I50" s="49">
        <v>6</v>
      </c>
      <c r="J50" s="70">
        <v>13</v>
      </c>
      <c r="K50" s="49">
        <v>31</v>
      </c>
    </row>
    <row r="51" spans="1:11" ht="14.25" x14ac:dyDescent="0.2">
      <c r="A51" s="44" t="s">
        <v>68</v>
      </c>
      <c r="B51" s="143">
        <v>3848</v>
      </c>
      <c r="C51" s="49">
        <v>3805</v>
      </c>
      <c r="D51" s="143">
        <v>937</v>
      </c>
      <c r="E51" s="49">
        <v>940</v>
      </c>
      <c r="F51" s="143">
        <v>1018</v>
      </c>
      <c r="G51" s="49">
        <v>867</v>
      </c>
      <c r="H51" s="143">
        <v>144</v>
      </c>
      <c r="I51" s="49">
        <v>139</v>
      </c>
      <c r="J51" s="143">
        <v>5947</v>
      </c>
      <c r="K51" s="49">
        <v>5751</v>
      </c>
    </row>
    <row r="52" spans="1:11" ht="15.75" x14ac:dyDescent="0.25">
      <c r="A52" s="157"/>
      <c r="B52" s="157"/>
      <c r="C52" s="157"/>
      <c r="D52" s="157"/>
      <c r="E52" s="157"/>
      <c r="F52" s="158"/>
      <c r="G52" s="158"/>
      <c r="H52" s="111"/>
      <c r="I52" s="111"/>
      <c r="J52" s="111"/>
      <c r="K52" s="110"/>
    </row>
    <row r="53" spans="1:11" x14ac:dyDescent="0.2">
      <c r="A53" s="111"/>
      <c r="B53" s="110"/>
      <c r="C53" s="110"/>
      <c r="D53" s="110"/>
      <c r="E53" s="110"/>
      <c r="F53" s="111"/>
      <c r="G53" s="111"/>
      <c r="H53" s="111"/>
      <c r="I53" s="111"/>
      <c r="J53" s="111"/>
      <c r="K53" s="110"/>
    </row>
    <row r="54" spans="1:11" ht="15.75" x14ac:dyDescent="0.25">
      <c r="A54" s="152"/>
      <c r="B54" s="152"/>
      <c r="C54" s="152"/>
      <c r="D54" s="152"/>
      <c r="E54" s="152"/>
      <c r="F54" s="153"/>
      <c r="G54" s="153"/>
      <c r="K54" s="78"/>
    </row>
    <row r="55" spans="1:11" ht="15" x14ac:dyDescent="0.25">
      <c r="A55" s="161" t="s">
        <v>64</v>
      </c>
      <c r="B55" s="110"/>
      <c r="C55" s="110"/>
      <c r="D55" s="110"/>
      <c r="E55" s="110"/>
      <c r="F55" s="111"/>
      <c r="G55" s="111"/>
      <c r="H55" s="111"/>
      <c r="I55" s="111"/>
      <c r="J55" s="111"/>
      <c r="K55" s="110"/>
    </row>
    <row r="56" spans="1:11" ht="15" x14ac:dyDescent="0.25">
      <c r="A56" s="26" t="s">
        <v>2</v>
      </c>
      <c r="B56" s="206" t="s">
        <v>51</v>
      </c>
      <c r="C56" s="207"/>
      <c r="D56" s="199" t="s">
        <v>53</v>
      </c>
      <c r="E56" s="200"/>
      <c r="F56" s="199" t="s">
        <v>43</v>
      </c>
      <c r="G56" s="200"/>
      <c r="H56" s="199" t="s">
        <v>44</v>
      </c>
      <c r="I56" s="200"/>
      <c r="J56" s="199" t="s">
        <v>45</v>
      </c>
      <c r="K56" s="200"/>
    </row>
    <row r="57" spans="1:11" ht="15.75" thickBot="1" x14ac:dyDescent="0.3">
      <c r="A57" s="46"/>
      <c r="B57" s="162" t="s">
        <v>64</v>
      </c>
      <c r="C57" s="48" t="s">
        <v>60</v>
      </c>
      <c r="D57" s="162" t="s">
        <v>64</v>
      </c>
      <c r="E57" s="48" t="s">
        <v>60</v>
      </c>
      <c r="F57" s="162" t="s">
        <v>64</v>
      </c>
      <c r="G57" s="48" t="s">
        <v>60</v>
      </c>
      <c r="H57" s="162" t="s">
        <v>64</v>
      </c>
      <c r="I57" s="48" t="s">
        <v>60</v>
      </c>
      <c r="J57" s="162" t="s">
        <v>64</v>
      </c>
      <c r="K57" s="48" t="s">
        <v>60</v>
      </c>
    </row>
    <row r="58" spans="1:11" ht="14.25" x14ac:dyDescent="0.2">
      <c r="A58" s="45" t="s">
        <v>46</v>
      </c>
      <c r="B58" s="141">
        <v>850</v>
      </c>
      <c r="C58" s="75">
        <v>690</v>
      </c>
      <c r="D58" s="70">
        <v>424</v>
      </c>
      <c r="E58" s="75">
        <v>320</v>
      </c>
      <c r="F58" s="70">
        <v>224</v>
      </c>
      <c r="G58" s="75">
        <v>181</v>
      </c>
      <c r="H58" s="70">
        <v>-87</v>
      </c>
      <c r="I58" s="75">
        <v>-71</v>
      </c>
      <c r="J58" s="70">
        <v>1411</v>
      </c>
      <c r="K58" s="75">
        <v>1120</v>
      </c>
    </row>
    <row r="59" spans="1:11" ht="28.5" x14ac:dyDescent="0.2">
      <c r="A59" s="44" t="s">
        <v>18</v>
      </c>
      <c r="B59" s="141">
        <v>89</v>
      </c>
      <c r="C59" s="75">
        <v>52</v>
      </c>
      <c r="D59" s="141">
        <v>63</v>
      </c>
      <c r="E59" s="75">
        <v>41</v>
      </c>
      <c r="F59" s="141">
        <v>31</v>
      </c>
      <c r="G59" s="75">
        <v>14</v>
      </c>
      <c r="H59" s="141">
        <v>4</v>
      </c>
      <c r="I59" s="75">
        <v>1</v>
      </c>
      <c r="J59" s="70">
        <v>187</v>
      </c>
      <c r="K59" s="75">
        <v>108</v>
      </c>
    </row>
    <row r="60" spans="1:11" ht="14.25" x14ac:dyDescent="0.2">
      <c r="A60" s="104" t="s">
        <v>47</v>
      </c>
      <c r="B60" s="142">
        <f t="shared" ref="B60:F60" si="0">B59/B58</f>
        <v>0.10470588235294118</v>
      </c>
      <c r="C60" s="163">
        <f t="shared" si="0"/>
        <v>7.5362318840579715E-2</v>
      </c>
      <c r="D60" s="142">
        <f t="shared" si="0"/>
        <v>0.14858490566037735</v>
      </c>
      <c r="E60" s="163">
        <f t="shared" si="0"/>
        <v>0.12812499999999999</v>
      </c>
      <c r="F60" s="142">
        <f t="shared" si="0"/>
        <v>0.13839285714285715</v>
      </c>
      <c r="G60" s="163">
        <f t="shared" ref="G60" si="1">G59/G58</f>
        <v>7.7348066298342538E-2</v>
      </c>
      <c r="H60" s="142" t="s">
        <v>40</v>
      </c>
      <c r="I60" s="163" t="s">
        <v>40</v>
      </c>
      <c r="J60" s="142">
        <f t="shared" ref="J60:K60" si="2">J59/J58</f>
        <v>0.13253012048192772</v>
      </c>
      <c r="K60" s="163">
        <f t="shared" si="2"/>
        <v>9.6428571428571433E-2</v>
      </c>
    </row>
    <row r="61" spans="1:11" ht="28.5" x14ac:dyDescent="0.2">
      <c r="A61" s="77" t="s">
        <v>19</v>
      </c>
      <c r="B61" s="143">
        <v>4</v>
      </c>
      <c r="C61" s="49">
        <v>4</v>
      </c>
      <c r="D61" s="143" t="s">
        <v>40</v>
      </c>
      <c r="E61" s="49" t="s">
        <v>40</v>
      </c>
      <c r="F61" s="144" t="s">
        <v>40</v>
      </c>
      <c r="G61" s="49" t="s">
        <v>40</v>
      </c>
      <c r="H61" s="144" t="s">
        <v>40</v>
      </c>
      <c r="I61" s="49" t="s">
        <v>40</v>
      </c>
      <c r="J61" s="70">
        <v>4</v>
      </c>
      <c r="K61" s="49">
        <v>4</v>
      </c>
    </row>
    <row r="62" spans="1:11" ht="14.25" x14ac:dyDescent="0.2">
      <c r="A62" s="6" t="s">
        <v>48</v>
      </c>
      <c r="B62" s="143">
        <v>93</v>
      </c>
      <c r="C62" s="75">
        <v>56</v>
      </c>
      <c r="D62" s="143">
        <v>63</v>
      </c>
      <c r="E62" s="75">
        <v>41</v>
      </c>
      <c r="F62" s="143">
        <v>31</v>
      </c>
      <c r="G62" s="75">
        <v>14</v>
      </c>
      <c r="H62" s="141">
        <v>4</v>
      </c>
      <c r="I62" s="75">
        <v>1</v>
      </c>
      <c r="J62" s="70">
        <f>J61+J59</f>
        <v>191</v>
      </c>
      <c r="K62" s="75">
        <f>K61+K59</f>
        <v>112</v>
      </c>
    </row>
    <row r="63" spans="1:11" ht="14.25" x14ac:dyDescent="0.2">
      <c r="A63" s="6" t="s">
        <v>49</v>
      </c>
      <c r="B63" s="141">
        <v>14</v>
      </c>
      <c r="C63" s="49">
        <v>37</v>
      </c>
      <c r="D63" s="141">
        <v>9</v>
      </c>
      <c r="E63" s="49">
        <v>9</v>
      </c>
      <c r="F63" s="141">
        <v>3</v>
      </c>
      <c r="G63" s="49">
        <v>8</v>
      </c>
      <c r="H63" s="141">
        <v>6</v>
      </c>
      <c r="I63" s="49">
        <v>4</v>
      </c>
      <c r="J63" s="70">
        <v>32</v>
      </c>
      <c r="K63" s="49">
        <v>58</v>
      </c>
    </row>
    <row r="64" spans="1:11" ht="14.25" x14ac:dyDescent="0.2">
      <c r="A64" s="44" t="s">
        <v>66</v>
      </c>
      <c r="B64" s="143">
        <v>3818</v>
      </c>
      <c r="C64" s="49">
        <v>3815</v>
      </c>
      <c r="D64" s="143">
        <v>933</v>
      </c>
      <c r="E64" s="49">
        <v>934</v>
      </c>
      <c r="F64" s="143">
        <v>881</v>
      </c>
      <c r="G64" s="49">
        <v>907</v>
      </c>
      <c r="H64" s="143">
        <v>135</v>
      </c>
      <c r="I64" s="49">
        <v>136</v>
      </c>
      <c r="J64" s="143">
        <v>5767</v>
      </c>
      <c r="K64" s="49">
        <v>5792</v>
      </c>
    </row>
    <row r="65" spans="1:11" ht="15.75" x14ac:dyDescent="0.25">
      <c r="A65" s="157"/>
      <c r="B65" s="157"/>
      <c r="C65" s="157"/>
      <c r="D65" s="157"/>
      <c r="E65" s="157"/>
      <c r="F65" s="158"/>
      <c r="G65" s="158"/>
      <c r="H65" s="111"/>
      <c r="I65" s="111"/>
      <c r="J65" s="111"/>
      <c r="K65" s="110"/>
    </row>
    <row r="66" spans="1:11" x14ac:dyDescent="0.2">
      <c r="A66" s="111"/>
      <c r="B66" s="110"/>
      <c r="C66" s="110"/>
      <c r="D66" s="110"/>
      <c r="E66" s="110"/>
      <c r="F66" s="111"/>
      <c r="G66" s="111"/>
      <c r="H66" s="111"/>
      <c r="I66" s="111"/>
      <c r="J66" s="111"/>
      <c r="K66" s="110"/>
    </row>
    <row r="67" spans="1:11" ht="15" x14ac:dyDescent="0.25">
      <c r="A67" s="161" t="s">
        <v>65</v>
      </c>
      <c r="B67" s="110"/>
      <c r="C67" s="110"/>
      <c r="D67" s="110"/>
      <c r="E67" s="110"/>
      <c r="F67" s="111"/>
      <c r="G67" s="111"/>
      <c r="H67" s="111"/>
      <c r="I67" s="111"/>
      <c r="J67" s="111"/>
      <c r="K67" s="110"/>
    </row>
    <row r="68" spans="1:11" ht="15" x14ac:dyDescent="0.25">
      <c r="A68" s="26" t="s">
        <v>2</v>
      </c>
      <c r="B68" s="206" t="s">
        <v>51</v>
      </c>
      <c r="C68" s="207"/>
      <c r="D68" s="199" t="s">
        <v>53</v>
      </c>
      <c r="E68" s="200"/>
      <c r="F68" s="199" t="s">
        <v>43</v>
      </c>
      <c r="G68" s="200"/>
      <c r="H68" s="199" t="s">
        <v>44</v>
      </c>
      <c r="I68" s="200"/>
      <c r="J68" s="199" t="s">
        <v>45</v>
      </c>
      <c r="K68" s="200"/>
    </row>
    <row r="69" spans="1:11" ht="15.75" thickBot="1" x14ac:dyDescent="0.3">
      <c r="A69" s="46"/>
      <c r="B69" s="162" t="s">
        <v>65</v>
      </c>
      <c r="C69" s="162" t="s">
        <v>61</v>
      </c>
      <c r="D69" s="162" t="s">
        <v>65</v>
      </c>
      <c r="E69" s="162" t="s">
        <v>61</v>
      </c>
      <c r="F69" s="162" t="s">
        <v>65</v>
      </c>
      <c r="G69" s="162" t="s">
        <v>61</v>
      </c>
      <c r="H69" s="162" t="s">
        <v>65</v>
      </c>
      <c r="I69" s="162" t="s">
        <v>61</v>
      </c>
      <c r="J69" s="162" t="s">
        <v>65</v>
      </c>
      <c r="K69" s="162" t="s">
        <v>61</v>
      </c>
    </row>
    <row r="70" spans="1:11" ht="14.25" x14ac:dyDescent="0.2">
      <c r="A70" s="45" t="s">
        <v>46</v>
      </c>
      <c r="B70" s="141">
        <f>B58-B82</f>
        <v>431</v>
      </c>
      <c r="C70" s="75">
        <f t="shared" ref="C70:K70" si="3">C58-C82</f>
        <v>289</v>
      </c>
      <c r="D70" s="141">
        <f t="shared" si="3"/>
        <v>211</v>
      </c>
      <c r="E70" s="75">
        <f t="shared" si="3"/>
        <v>174</v>
      </c>
      <c r="F70" s="141">
        <f t="shared" si="3"/>
        <v>113</v>
      </c>
      <c r="G70" s="75">
        <f t="shared" si="3"/>
        <v>71</v>
      </c>
      <c r="H70" s="141">
        <f t="shared" si="3"/>
        <v>-41</v>
      </c>
      <c r="I70" s="75">
        <f t="shared" si="3"/>
        <v>-30</v>
      </c>
      <c r="J70" s="141">
        <f t="shared" si="3"/>
        <v>714</v>
      </c>
      <c r="K70" s="75">
        <f t="shared" si="3"/>
        <v>504</v>
      </c>
    </row>
    <row r="71" spans="1:11" ht="28.5" x14ac:dyDescent="0.2">
      <c r="A71" s="44" t="s">
        <v>18</v>
      </c>
      <c r="B71" s="141">
        <f>B59-B83</f>
        <v>42</v>
      </c>
      <c r="C71" s="75">
        <f t="shared" ref="C71:K71" si="4">C59-C83</f>
        <v>11</v>
      </c>
      <c r="D71" s="141">
        <f t="shared" si="4"/>
        <v>29</v>
      </c>
      <c r="E71" s="75">
        <f t="shared" si="4"/>
        <v>24</v>
      </c>
      <c r="F71" s="141">
        <f t="shared" si="4"/>
        <v>15</v>
      </c>
      <c r="G71" s="75">
        <f t="shared" si="4"/>
        <v>2</v>
      </c>
      <c r="H71" s="141">
        <f t="shared" si="4"/>
        <v>2</v>
      </c>
      <c r="I71" s="75">
        <f t="shared" si="4"/>
        <v>1</v>
      </c>
      <c r="J71" s="141">
        <f t="shared" si="4"/>
        <v>88</v>
      </c>
      <c r="K71" s="75">
        <f t="shared" si="4"/>
        <v>38</v>
      </c>
    </row>
    <row r="72" spans="1:11" ht="14.25" x14ac:dyDescent="0.2">
      <c r="A72" s="104" t="s">
        <v>47</v>
      </c>
      <c r="B72" s="142">
        <f>B71/B70</f>
        <v>9.7447795823665889E-2</v>
      </c>
      <c r="C72" s="163">
        <f t="shared" ref="C72" si="5">C71/C70</f>
        <v>3.8062283737024222E-2</v>
      </c>
      <c r="D72" s="142">
        <f>D71/D70</f>
        <v>0.13744075829383887</v>
      </c>
      <c r="E72" s="163">
        <f t="shared" ref="E72" si="6">E71/E70</f>
        <v>0.13793103448275862</v>
      </c>
      <c r="F72" s="142">
        <f>F71/F70</f>
        <v>0.13274336283185842</v>
      </c>
      <c r="G72" s="163">
        <f t="shared" ref="G72" si="7">G71/G70</f>
        <v>2.8169014084507043E-2</v>
      </c>
      <c r="H72" s="143" t="s">
        <v>40</v>
      </c>
      <c r="I72" s="163" t="s">
        <v>40</v>
      </c>
      <c r="J72" s="142">
        <f>J71/J70</f>
        <v>0.12324929971988796</v>
      </c>
      <c r="K72" s="163">
        <f>K71/K70</f>
        <v>7.5396825396825393E-2</v>
      </c>
    </row>
    <row r="73" spans="1:11" ht="28.5" x14ac:dyDescent="0.2">
      <c r="A73" s="77" t="s">
        <v>19</v>
      </c>
      <c r="B73" s="143">
        <f>B61-B85</f>
        <v>2</v>
      </c>
      <c r="C73" s="49">
        <f t="shared" ref="C73:K73" si="8">C61-C85</f>
        <v>2</v>
      </c>
      <c r="D73" s="143" t="s">
        <v>40</v>
      </c>
      <c r="E73" s="49" t="s">
        <v>40</v>
      </c>
      <c r="F73" s="143" t="s">
        <v>40</v>
      </c>
      <c r="G73" s="49" t="s">
        <v>40</v>
      </c>
      <c r="H73" s="143" t="s">
        <v>40</v>
      </c>
      <c r="I73" s="49" t="s">
        <v>40</v>
      </c>
      <c r="J73" s="143">
        <f t="shared" si="8"/>
        <v>2</v>
      </c>
      <c r="K73" s="49">
        <f t="shared" si="8"/>
        <v>2</v>
      </c>
    </row>
    <row r="74" spans="1:11" ht="14.25" x14ac:dyDescent="0.2">
      <c r="A74" s="6" t="s">
        <v>48</v>
      </c>
      <c r="B74" s="143">
        <f>B62-B86</f>
        <v>44</v>
      </c>
      <c r="C74" s="75">
        <f t="shared" ref="C74:K74" si="9">C62-C86</f>
        <v>13</v>
      </c>
      <c r="D74" s="143">
        <f t="shared" si="9"/>
        <v>29</v>
      </c>
      <c r="E74" s="75">
        <f t="shared" si="9"/>
        <v>24</v>
      </c>
      <c r="F74" s="143">
        <f t="shared" si="9"/>
        <v>15</v>
      </c>
      <c r="G74" s="75">
        <f t="shared" si="9"/>
        <v>2</v>
      </c>
      <c r="H74" s="143">
        <f t="shared" si="9"/>
        <v>2</v>
      </c>
      <c r="I74" s="75">
        <f t="shared" si="9"/>
        <v>1</v>
      </c>
      <c r="J74" s="143">
        <f t="shared" si="9"/>
        <v>90</v>
      </c>
      <c r="K74" s="75">
        <f t="shared" si="9"/>
        <v>40</v>
      </c>
    </row>
    <row r="75" spans="1:11" ht="14.25" x14ac:dyDescent="0.2">
      <c r="A75" s="6" t="s">
        <v>49</v>
      </c>
      <c r="B75" s="141">
        <f>B63-B87</f>
        <v>8</v>
      </c>
      <c r="C75" s="49">
        <f t="shared" ref="C75:K75" si="10">C63-C87</f>
        <v>16</v>
      </c>
      <c r="D75" s="141">
        <f t="shared" si="10"/>
        <v>7</v>
      </c>
      <c r="E75" s="49">
        <f t="shared" si="10"/>
        <v>6</v>
      </c>
      <c r="F75" s="141">
        <f t="shared" si="10"/>
        <v>2</v>
      </c>
      <c r="G75" s="49">
        <f t="shared" si="10"/>
        <v>3</v>
      </c>
      <c r="H75" s="141">
        <f t="shared" si="10"/>
        <v>0</v>
      </c>
      <c r="I75" s="49">
        <f t="shared" si="10"/>
        <v>2</v>
      </c>
      <c r="J75" s="141">
        <f t="shared" si="10"/>
        <v>17</v>
      </c>
      <c r="K75" s="49">
        <f t="shared" si="10"/>
        <v>27</v>
      </c>
    </row>
    <row r="76" spans="1:11" ht="14.25" x14ac:dyDescent="0.2">
      <c r="A76" s="44" t="s">
        <v>66</v>
      </c>
      <c r="B76" s="143">
        <f>B64</f>
        <v>3818</v>
      </c>
      <c r="C76" s="49">
        <f t="shared" ref="C76:K76" si="11">C64</f>
        <v>3815</v>
      </c>
      <c r="D76" s="143">
        <f t="shared" si="11"/>
        <v>933</v>
      </c>
      <c r="E76" s="49">
        <f t="shared" si="11"/>
        <v>934</v>
      </c>
      <c r="F76" s="143">
        <f t="shared" si="11"/>
        <v>881</v>
      </c>
      <c r="G76" s="49">
        <f t="shared" si="11"/>
        <v>907</v>
      </c>
      <c r="H76" s="143">
        <f t="shared" si="11"/>
        <v>135</v>
      </c>
      <c r="I76" s="49">
        <f t="shared" si="11"/>
        <v>136</v>
      </c>
      <c r="J76" s="143">
        <f t="shared" si="11"/>
        <v>5767</v>
      </c>
      <c r="K76" s="49">
        <f t="shared" si="11"/>
        <v>5792</v>
      </c>
    </row>
    <row r="77" spans="1:11" ht="15.75" x14ac:dyDescent="0.25">
      <c r="A77" s="152"/>
      <c r="B77" s="152"/>
      <c r="C77" s="152"/>
      <c r="D77" s="152"/>
      <c r="E77" s="152"/>
      <c r="F77" s="153"/>
      <c r="G77" s="153"/>
      <c r="K77" s="78"/>
    </row>
    <row r="78" spans="1:11" ht="15.75" x14ac:dyDescent="0.25">
      <c r="A78" s="105"/>
      <c r="B78" s="105"/>
      <c r="C78" s="105"/>
      <c r="D78" s="105"/>
      <c r="E78" s="105"/>
      <c r="F78" s="106"/>
      <c r="G78" s="106"/>
      <c r="K78" s="78"/>
    </row>
    <row r="79" spans="1:11" ht="15" x14ac:dyDescent="0.25">
      <c r="A79" s="47" t="s">
        <v>63</v>
      </c>
      <c r="B79" s="78"/>
      <c r="C79" s="78"/>
      <c r="D79" s="78"/>
      <c r="E79" s="78"/>
      <c r="K79" s="78"/>
    </row>
    <row r="80" spans="1:11" ht="15" x14ac:dyDescent="0.25">
      <c r="A80" s="26" t="s">
        <v>2</v>
      </c>
      <c r="B80" s="206" t="s">
        <v>51</v>
      </c>
      <c r="C80" s="207"/>
      <c r="D80" s="199" t="s">
        <v>53</v>
      </c>
      <c r="E80" s="200"/>
      <c r="F80" s="199" t="s">
        <v>43</v>
      </c>
      <c r="G80" s="200"/>
      <c r="H80" s="199" t="s">
        <v>44</v>
      </c>
      <c r="I80" s="200"/>
      <c r="J80" s="199" t="s">
        <v>45</v>
      </c>
      <c r="K80" s="200"/>
    </row>
    <row r="81" spans="1:11" ht="15.75" thickBot="1" x14ac:dyDescent="0.3">
      <c r="A81" s="46"/>
      <c r="B81" s="151" t="s">
        <v>63</v>
      </c>
      <c r="C81" s="48" t="s">
        <v>55</v>
      </c>
      <c r="D81" s="151" t="s">
        <v>63</v>
      </c>
      <c r="E81" s="48" t="s">
        <v>55</v>
      </c>
      <c r="F81" s="151" t="s">
        <v>63</v>
      </c>
      <c r="G81" s="48" t="s">
        <v>55</v>
      </c>
      <c r="H81" s="151" t="s">
        <v>63</v>
      </c>
      <c r="I81" s="48" t="s">
        <v>55</v>
      </c>
      <c r="J81" s="151" t="s">
        <v>63</v>
      </c>
      <c r="K81" s="48" t="s">
        <v>55</v>
      </c>
    </row>
    <row r="82" spans="1:11" ht="14.25" x14ac:dyDescent="0.2">
      <c r="A82" s="45" t="s">
        <v>46</v>
      </c>
      <c r="B82" s="141">
        <v>419</v>
      </c>
      <c r="C82" s="75">
        <v>401</v>
      </c>
      <c r="D82" s="70">
        <v>213</v>
      </c>
      <c r="E82" s="75">
        <v>146</v>
      </c>
      <c r="F82" s="70">
        <v>111</v>
      </c>
      <c r="G82" s="75">
        <v>110</v>
      </c>
      <c r="H82" s="70">
        <v>-46</v>
      </c>
      <c r="I82" s="75">
        <v>-41</v>
      </c>
      <c r="J82" s="70">
        <f>SUM(H82,F82,D82,B82)</f>
        <v>697</v>
      </c>
      <c r="K82" s="49">
        <f>SUM(I82,G82,E82,C82)</f>
        <v>616</v>
      </c>
    </row>
    <row r="83" spans="1:11" ht="28.5" x14ac:dyDescent="0.2">
      <c r="A83" s="44" t="s">
        <v>18</v>
      </c>
      <c r="B83" s="141">
        <v>47</v>
      </c>
      <c r="C83" s="75">
        <v>41</v>
      </c>
      <c r="D83" s="141">
        <v>34</v>
      </c>
      <c r="E83" s="75">
        <v>17</v>
      </c>
      <c r="F83" s="141">
        <v>16</v>
      </c>
      <c r="G83" s="75">
        <v>12</v>
      </c>
      <c r="H83" s="141">
        <v>2</v>
      </c>
      <c r="I83" s="75">
        <v>0</v>
      </c>
      <c r="J83" s="70">
        <f>SUM(H83,F83,D83,B83)</f>
        <v>99</v>
      </c>
      <c r="K83" s="49">
        <f>SUM(I83,G83,E83,C83)</f>
        <v>70</v>
      </c>
    </row>
    <row r="84" spans="1:11" ht="14.25" x14ac:dyDescent="0.2">
      <c r="A84" s="104" t="s">
        <v>47</v>
      </c>
      <c r="B84" s="142">
        <f t="shared" ref="B84:F84" si="12">B83/B82</f>
        <v>0.11217183770883055</v>
      </c>
      <c r="C84" s="50">
        <f t="shared" ref="C84" si="13">C83/C82</f>
        <v>0.10224438902743142</v>
      </c>
      <c r="D84" s="142">
        <f t="shared" si="12"/>
        <v>0.15962441314553991</v>
      </c>
      <c r="E84" s="50">
        <f t="shared" ref="E84" si="14">E83/E82</f>
        <v>0.11643835616438356</v>
      </c>
      <c r="F84" s="142">
        <f t="shared" si="12"/>
        <v>0.14414414414414414</v>
      </c>
      <c r="G84" s="50">
        <f t="shared" ref="G84" si="15">G83/G82</f>
        <v>0.10909090909090909</v>
      </c>
      <c r="H84" s="142" t="s">
        <v>40</v>
      </c>
      <c r="I84" s="50" t="s">
        <v>40</v>
      </c>
      <c r="J84" s="142">
        <f>J83/J82</f>
        <v>0.14203730272596843</v>
      </c>
      <c r="K84" s="50">
        <f>K83/K82</f>
        <v>0.11363636363636363</v>
      </c>
    </row>
    <row r="85" spans="1:11" ht="28.5" x14ac:dyDescent="0.2">
      <c r="A85" s="77" t="s">
        <v>19</v>
      </c>
      <c r="B85" s="143">
        <v>2</v>
      </c>
      <c r="C85" s="49">
        <v>2</v>
      </c>
      <c r="D85" s="143" t="s">
        <v>40</v>
      </c>
      <c r="E85" s="49" t="s">
        <v>40</v>
      </c>
      <c r="F85" s="144" t="s">
        <v>40</v>
      </c>
      <c r="G85" s="49" t="s">
        <v>40</v>
      </c>
      <c r="H85" s="144" t="s">
        <v>40</v>
      </c>
      <c r="I85" s="49" t="s">
        <v>40</v>
      </c>
      <c r="J85" s="70">
        <f t="shared" ref="J85:K88" si="16">SUM(H85,F85,D85,B85)</f>
        <v>2</v>
      </c>
      <c r="K85" s="49">
        <f t="shared" si="16"/>
        <v>2</v>
      </c>
    </row>
    <row r="86" spans="1:11" ht="14.25" x14ac:dyDescent="0.2">
      <c r="A86" s="6" t="s">
        <v>48</v>
      </c>
      <c r="B86" s="143">
        <f>B85+B83</f>
        <v>49</v>
      </c>
      <c r="C86" s="75">
        <f>C85+C83</f>
        <v>43</v>
      </c>
      <c r="D86" s="143">
        <v>34</v>
      </c>
      <c r="E86" s="75">
        <v>17</v>
      </c>
      <c r="F86" s="143">
        <v>16</v>
      </c>
      <c r="G86" s="75">
        <v>12</v>
      </c>
      <c r="H86" s="141">
        <v>2</v>
      </c>
      <c r="I86" s="75">
        <v>0</v>
      </c>
      <c r="J86" s="70">
        <f t="shared" si="16"/>
        <v>101</v>
      </c>
      <c r="K86" s="75">
        <f t="shared" si="16"/>
        <v>72</v>
      </c>
    </row>
    <row r="87" spans="1:11" ht="14.25" x14ac:dyDescent="0.2">
      <c r="A87" s="6" t="s">
        <v>49</v>
      </c>
      <c r="B87" s="141">
        <v>6</v>
      </c>
      <c r="C87" s="49">
        <v>21</v>
      </c>
      <c r="D87" s="141">
        <v>2</v>
      </c>
      <c r="E87" s="49">
        <v>3</v>
      </c>
      <c r="F87" s="141">
        <v>1</v>
      </c>
      <c r="G87" s="49">
        <v>5</v>
      </c>
      <c r="H87" s="141">
        <v>6</v>
      </c>
      <c r="I87" s="49">
        <v>2</v>
      </c>
      <c r="J87" s="70">
        <f t="shared" si="16"/>
        <v>15</v>
      </c>
      <c r="K87" s="49">
        <f t="shared" si="16"/>
        <v>31</v>
      </c>
    </row>
    <row r="88" spans="1:11" ht="14.25" x14ac:dyDescent="0.2">
      <c r="A88" s="44" t="s">
        <v>54</v>
      </c>
      <c r="B88" s="143">
        <v>3818</v>
      </c>
      <c r="C88" s="49">
        <v>3856</v>
      </c>
      <c r="D88" s="143">
        <v>917</v>
      </c>
      <c r="E88" s="49">
        <v>942</v>
      </c>
      <c r="F88" s="143">
        <v>871</v>
      </c>
      <c r="G88" s="49">
        <v>941</v>
      </c>
      <c r="H88" s="143">
        <v>136</v>
      </c>
      <c r="I88" s="49">
        <v>134</v>
      </c>
      <c r="J88" s="143">
        <f t="shared" si="16"/>
        <v>5742</v>
      </c>
      <c r="K88" s="49">
        <f t="shared" si="16"/>
        <v>5873</v>
      </c>
    </row>
    <row r="89" spans="1:11" ht="15.75" x14ac:dyDescent="0.25">
      <c r="A89" s="105"/>
      <c r="B89" s="105"/>
      <c r="C89" s="105"/>
      <c r="D89" s="105"/>
      <c r="E89" s="105"/>
      <c r="F89" s="106"/>
      <c r="G89" s="106"/>
      <c r="K89" s="78"/>
    </row>
    <row r="90" spans="1:11" s="110" customFormat="1" x14ac:dyDescent="0.2">
      <c r="A90" s="1" t="s">
        <v>50</v>
      </c>
      <c r="F90" s="111"/>
      <c r="G90" s="111"/>
      <c r="H90" s="111"/>
      <c r="I90" s="111"/>
      <c r="J90" s="111"/>
    </row>
    <row r="91" spans="1:11" s="110" customFormat="1" x14ac:dyDescent="0.2">
      <c r="A91" s="1"/>
      <c r="F91" s="111"/>
      <c r="G91" s="111"/>
      <c r="H91" s="111"/>
      <c r="I91" s="111"/>
      <c r="J91" s="111"/>
    </row>
    <row r="92" spans="1:11" s="110" customFormat="1" x14ac:dyDescent="0.2">
      <c r="A92" s="1"/>
      <c r="F92" s="111"/>
      <c r="G92" s="111"/>
      <c r="H92" s="111"/>
      <c r="I92" s="111"/>
      <c r="J92" s="111"/>
    </row>
    <row r="94" spans="1:11" x14ac:dyDescent="0.2">
      <c r="B94" s="78"/>
      <c r="C94" s="78"/>
      <c r="D94" s="78"/>
      <c r="E94" s="78"/>
      <c r="K94" s="78"/>
    </row>
  </sheetData>
  <mergeCells count="42">
    <mergeCell ref="E16:F16"/>
    <mergeCell ref="G16:H16"/>
    <mergeCell ref="I16:J16"/>
    <mergeCell ref="K16:L16"/>
    <mergeCell ref="A1:D1"/>
    <mergeCell ref="A2:D2"/>
    <mergeCell ref="F2:G2"/>
    <mergeCell ref="B6:C6"/>
    <mergeCell ref="D6:E6"/>
    <mergeCell ref="F6:G6"/>
    <mergeCell ref="H6:I6"/>
    <mergeCell ref="J6:K6"/>
    <mergeCell ref="B80:C80"/>
    <mergeCell ref="D80:E80"/>
    <mergeCell ref="F80:G80"/>
    <mergeCell ref="B56:C56"/>
    <mergeCell ref="D56:E56"/>
    <mergeCell ref="F56:G56"/>
    <mergeCell ref="B68:C68"/>
    <mergeCell ref="B30:C30"/>
    <mergeCell ref="D30:E30"/>
    <mergeCell ref="D68:E68"/>
    <mergeCell ref="F68:G68"/>
    <mergeCell ref="B43:C43"/>
    <mergeCell ref="D43:E43"/>
    <mergeCell ref="F30:G30"/>
    <mergeCell ref="F43:G43"/>
    <mergeCell ref="H30:I30"/>
    <mergeCell ref="J30:K30"/>
    <mergeCell ref="H80:I80"/>
    <mergeCell ref="J80:K80"/>
    <mergeCell ref="H56:I56"/>
    <mergeCell ref="J56:K56"/>
    <mergeCell ref="H43:I43"/>
    <mergeCell ref="J43:K43"/>
    <mergeCell ref="H68:I68"/>
    <mergeCell ref="J68:K68"/>
    <mergeCell ref="B18:C18"/>
    <mergeCell ref="D18:E18"/>
    <mergeCell ref="F18:G18"/>
    <mergeCell ref="H18:I18"/>
    <mergeCell ref="J18:K18"/>
  </mergeCells>
  <pageMargins left="0.78740157480314965" right="0.59055118110236227" top="0.98425196850393704" bottom="0.98425196850393704" header="0.51181102362204722" footer="0.51181102362204722"/>
  <pageSetup paperSize="9" scale="64" fitToHeight="0" orientation="landscape" r:id="rId1"/>
  <ignoredErrors>
    <ignoredError sqref="B72:K73 J84:K8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2A1ED08996DA4E8C7AEA2A85F63621" ma:contentTypeVersion="13" ma:contentTypeDescription="Create a new document." ma:contentTypeScope="" ma:versionID="633ef59dee18e2c7f6699545641d124d">
  <xsd:schema xmlns:xsd="http://www.w3.org/2001/XMLSchema" xmlns:xs="http://www.w3.org/2001/XMLSchema" xmlns:p="http://schemas.microsoft.com/office/2006/metadata/properties" xmlns:ns2="b0bcf1e9-e461-470a-bb88-762ecdddcc59" xmlns:ns3="ae4181c4-cae7-460b-b80c-2a12971a4356" targetNamespace="http://schemas.microsoft.com/office/2006/metadata/properties" ma:root="true" ma:fieldsID="692951357708e053ee90b7f470fac7ae" ns2:_="" ns3:_="">
    <xsd:import namespace="b0bcf1e9-e461-470a-bb88-762ecdddcc59"/>
    <xsd:import namespace="ae4181c4-cae7-460b-b80c-2a12971a43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bcf1e9-e461-470a-bb88-762ecdddcc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4181c4-cae7-460b-b80c-2a12971a435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F64C23-AA1B-45EC-B017-71B2C7332D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422DDE-09F1-4DAB-8961-BA47F325AAAB}">
  <ds:schemaRefs>
    <ds:schemaRef ds:uri="http://purl.org/dc/elements/1.1/"/>
    <ds:schemaRef ds:uri="http://schemas.microsoft.com/office/2006/metadata/properties"/>
    <ds:schemaRef ds:uri="ae4181c4-cae7-460b-b80c-2a12971a435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0bcf1e9-e461-470a-bb88-762ecdddcc5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03C1E9-35F3-4839-93A0-E044901CD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bcf1e9-e461-470a-bb88-762ecdddcc59"/>
    <ds:schemaRef ds:uri="ae4181c4-cae7-460b-b80c-2a12971a43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FPSE - Factsheet</vt:lpstr>
      <vt:lpstr>Income Statement</vt:lpstr>
      <vt:lpstr>Sales Revenues by Region</vt:lpstr>
      <vt:lpstr>Segments</vt:lpstr>
      <vt:lpstr>'Income Statement'!Druckbereich</vt:lpstr>
      <vt:lpstr>'Sales Revenues by Region'!Druckbereich</vt:lpstr>
      <vt:lpstr>Segments!Druckbereich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Altmann, Thomas</dc:creator>
  <cp:keywords/>
  <dc:description/>
  <cp:lastModifiedBy>Rippke, Claudia (Mannheim)</cp:lastModifiedBy>
  <cp:revision/>
  <cp:lastPrinted>2019-05-02T14:07:20Z</cp:lastPrinted>
  <dcterms:created xsi:type="dcterms:W3CDTF">2016-03-07T14:42:29Z</dcterms:created>
  <dcterms:modified xsi:type="dcterms:W3CDTF">2022-04-26T12:56:43Z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0x010100DF2A1ED08996DA4E8C7AEA2A85F63621</vt:lpwstr>
  </property>
  <property fmtid="{D5CDD505-2E9C-101B-9397-08002B2CF9AE}" pid="3" name="AuthorIds_UIVersion_2048">
    <vt:lpwstr>16</vt:lpwstr>
  </property>
  <property fmtid="{D5CDD505-2E9C-101B-9397-08002B2CF9AE}" pid="4" name="AuthorIds_UIVersion_3584">
    <vt:lpwstr>6</vt:lpwstr>
  </property>
  <property fmtid="{D5CDD505-2E9C-101B-9397-08002B2CF9AE}" pid="5" name="AuthorIds_UIVersion_4608">
    <vt:lpwstr>6</vt:lpwstr>
  </property>
  <property fmtid="{D5CDD505-2E9C-101B-9397-08002B2CF9AE}" pid="6" name="AuthorIds_UIVersion_512">
    <vt:lpwstr>6</vt:lpwstr>
  </property>
  <property fmtid="{D5CDD505-2E9C-101B-9397-08002B2CF9AE}" pid="7" name="AuthorIds_UIVersion_6144">
    <vt:lpwstr>16</vt:lpwstr>
  </property>
</Properties>
</file>